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armc-files2\PatientAcct\Revenue Integrity\ARMC WEBSITE_Shoppable Services\2024\"/>
    </mc:Choice>
  </mc:AlternateContent>
  <xr:revisionPtr revIDLastSave="0" documentId="13_ncr:1_{2A5F3DDD-DC7D-4BE2-89DF-EB61E190F43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70 CMS Shoppable Services 2024" sheetId="1" r:id="rId1"/>
    <sheet name="Additional Shoppable Services" sheetId="2" r:id="rId2"/>
  </sheets>
  <definedNames>
    <definedName name="_xlnm._FilterDatabase" localSheetId="1" hidden="1">'Additional Shoppable Services'!$A$1:$D$230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D23" i="1"/>
  <c r="D44" i="1" l="1"/>
  <c r="D42" i="1"/>
  <c r="D39" i="1"/>
  <c r="D34" i="1"/>
  <c r="D33" i="1"/>
  <c r="D32" i="1"/>
  <c r="D30" i="1"/>
  <c r="D29" i="1"/>
  <c r="D28" i="1"/>
  <c r="D27" i="1"/>
  <c r="D26" i="1"/>
  <c r="D25" i="1"/>
  <c r="D24" i="1"/>
  <c r="D21" i="1"/>
  <c r="D20" i="1"/>
</calcChain>
</file>

<file path=xl/sharedStrings.xml><?xml version="1.0" encoding="utf-8"?>
<sst xmlns="http://schemas.openxmlformats.org/spreadsheetml/2006/main" count="610" uniqueCount="550">
  <si>
    <t>Evaluation and Management Services</t>
  </si>
  <si>
    <t>Psychotherapy, 30 minutes</t>
  </si>
  <si>
    <t xml:space="preserve">Description </t>
  </si>
  <si>
    <t>CPT</t>
  </si>
  <si>
    <t xml:space="preserve">Psychotherapy, 45 minutes </t>
  </si>
  <si>
    <t xml:space="preserve">Psychotherapy, 60 minutes </t>
  </si>
  <si>
    <t>Family psychotherapy, not including patient, 50 minutes</t>
  </si>
  <si>
    <t xml:space="preserve">Family psychotherapy, including patient, 50 min </t>
  </si>
  <si>
    <t>Group psychotherapy</t>
  </si>
  <si>
    <t xml:space="preserve">New patient office or other outpatient visit, typically 30 min </t>
  </si>
  <si>
    <t>New patient office of other outpatient visit, typically 45 min</t>
  </si>
  <si>
    <t>New patient office of other outpatient visit, typically 60 min</t>
  </si>
  <si>
    <t>Patient office consultation, typically 40 min</t>
  </si>
  <si>
    <t xml:space="preserve">Patient office consultation, typically 60 min </t>
  </si>
  <si>
    <t xml:space="preserve">Initial new patient preventive medicine evaluation, for those ages 18 to 39 </t>
  </si>
  <si>
    <t>Initial new patient preventive medicine evaluation, for those ages 40 to 64</t>
  </si>
  <si>
    <t>Laboratory and Pathology Services</t>
  </si>
  <si>
    <t xml:space="preserve">Basic metabolic panel </t>
  </si>
  <si>
    <t>Blood test, comprehensive group of blood chemicals</t>
  </si>
  <si>
    <t>Obstetric blood test panel</t>
  </si>
  <si>
    <t xml:space="preserve">Blood test, lipids </t>
  </si>
  <si>
    <t xml:space="preserve">Kidney function panel test </t>
  </si>
  <si>
    <t>Liver function blood test panel</t>
  </si>
  <si>
    <t>Manual urinalysis test with examination using microscope</t>
  </si>
  <si>
    <t xml:space="preserve">Automated urinalysis test </t>
  </si>
  <si>
    <t>Prostate specific antigen</t>
  </si>
  <si>
    <t xml:space="preserve">Blood test, thyroid stimulating hormone </t>
  </si>
  <si>
    <t>Complete blood cell count, with differential white blood cells, automated</t>
  </si>
  <si>
    <t xml:space="preserve">Complete blood count, automated </t>
  </si>
  <si>
    <t xml:space="preserve">Blood test, clotting time </t>
  </si>
  <si>
    <t>Coagulation assessment blood test</t>
  </si>
  <si>
    <t>Radiology Services</t>
  </si>
  <si>
    <t>CT scan, head or brain, without contrast</t>
  </si>
  <si>
    <t xml:space="preserve">MRI scan of brain before and after contrast </t>
  </si>
  <si>
    <t>X-Ray, lower back, minimum four views</t>
  </si>
  <si>
    <t>MRI scan of lower spinal canal</t>
  </si>
  <si>
    <t xml:space="preserve">CT scan, pelvis, with contrast </t>
  </si>
  <si>
    <t>MRI scan of leg joint</t>
  </si>
  <si>
    <t xml:space="preserve">CT scan of abdomen and pelvis with contrast </t>
  </si>
  <si>
    <t>Ultrasound of abdomen</t>
  </si>
  <si>
    <t>Abdominal ultrasound of pregnant uterus, greater or equal to 14 weeks 0 days, single or first fetus</t>
  </si>
  <si>
    <t>Ultrasound pelvis through vagina</t>
  </si>
  <si>
    <t>Mammography of one breast</t>
  </si>
  <si>
    <t>Mammography of both breasts</t>
  </si>
  <si>
    <t>Mammography, screening, bilateral</t>
  </si>
  <si>
    <t>Medicine and Surgery Services</t>
  </si>
  <si>
    <t>Cardiac valve and other major cardiothoracic procedures with cardiac catheterization with major complications or comorbidities</t>
  </si>
  <si>
    <t>CPT/DRG</t>
  </si>
  <si>
    <t>Spinal fusion except cervical without major comorbid conditions or complications</t>
  </si>
  <si>
    <t>Major joint replacement or reattachment of lower extremity without major comorbid conditions or complications</t>
  </si>
  <si>
    <t>Cervical spinal fusion without comorbid conditions or major comorbid conditions or complications</t>
  </si>
  <si>
    <t>Uterine and adnexa procedures for non-malignancy without comorbid conditions or major comorbid conditions or complications</t>
  </si>
  <si>
    <t>Removal of 1 or more breast growth, open procedure</t>
  </si>
  <si>
    <t>Shaving of shoulder bone using an endoscope</t>
  </si>
  <si>
    <t xml:space="preserve">Removal of tonsils and adenoid glands patient younger than age 12 </t>
  </si>
  <si>
    <t>Diagnostic examination of esophagus, stomach, and/or upper small bowel using an endoscope</t>
  </si>
  <si>
    <t>Biopsy of the esophagus, stomach, and/or upper small bowel using an endoscope</t>
  </si>
  <si>
    <t>Diagnostic examination of large bowel using an endoscope</t>
  </si>
  <si>
    <t>Biopsy of large bowel using an endoscope</t>
  </si>
  <si>
    <t>Removal of polyps or growths of large bowel using an endoscope</t>
  </si>
  <si>
    <t>Ultrasound examination of lower large bowel using an endoscope</t>
  </si>
  <si>
    <t>Removal of gallbladder using an endoscope</t>
  </si>
  <si>
    <t>Repair of groin hernia patient age 5 or older</t>
  </si>
  <si>
    <t xml:space="preserve">Biopsy of prostate gland </t>
  </si>
  <si>
    <t xml:space="preserve">Surgical removal of prostate and surrounding lymph nodes using an endoscope </t>
  </si>
  <si>
    <t>Injection of substance into spinal canal of lower back or sacrum using imaging guidance</t>
  </si>
  <si>
    <t xml:space="preserve">Injections of anesthetic and/or steroid drug into lower or sacral spine nerve root using imaging guidance </t>
  </si>
  <si>
    <t>Removal of recurring cataract in lens capsule using laser</t>
  </si>
  <si>
    <t>Removal of cataract with insertion of lens</t>
  </si>
  <si>
    <t xml:space="preserve">Sleep study </t>
  </si>
  <si>
    <t xml:space="preserve">Insertion of catheter into left heart for diagnosis </t>
  </si>
  <si>
    <t>N/A</t>
  </si>
  <si>
    <t>Electrocardiogram, routine, without interpretation and report</t>
  </si>
  <si>
    <t>Physical therapy, therapeutic exercise, each 30 minutes</t>
  </si>
  <si>
    <t>Vaginal Delivery without Sterilization/D&amp;C without CC/MCC</t>
  </si>
  <si>
    <t>Cesarean Section without Sterilization without CC/MCC</t>
  </si>
  <si>
    <t>Vaginal Delivery with O.R. Procedure Except Sterilization and/or D&amp;C</t>
  </si>
  <si>
    <t>This panel not provided by Hospital</t>
  </si>
  <si>
    <t>Average Facility Price</t>
  </si>
  <si>
    <t xml:space="preserve">*Prices include facility charges only. Professional fees may be billed separately. </t>
  </si>
  <si>
    <t>General Description</t>
  </si>
  <si>
    <t>CPT Description</t>
  </si>
  <si>
    <t>Price</t>
  </si>
  <si>
    <t>Bone Density Study 1 or more sites; axial skeleton (eg, hips, pelvis, spine)</t>
  </si>
  <si>
    <t>Dual-energy X-ray absorptiometry (DXA), bone density study, 1 or more sites; axial skeleton (eg, hips, pelvis, spine)</t>
  </si>
  <si>
    <t>Partial Mandible X-Ray, less than 4 views</t>
  </si>
  <si>
    <t>Radiologic examination, mandible; partial, less than 4 views</t>
  </si>
  <si>
    <t>Complete Mandible X-Ray, 4+ Views</t>
  </si>
  <si>
    <t>Radiologic examination, mandible; complete, minimum of 4 views</t>
  </si>
  <si>
    <t>Facial Bone X-Ray 1-2 Views</t>
  </si>
  <si>
    <t>Radiologic examination, facial bones; less than 3 views</t>
  </si>
  <si>
    <t>Unilateral Rib X-Ray, 2 Views</t>
  </si>
  <si>
    <t>Radiologic examination, ribs, unilateral; 2 views</t>
  </si>
  <si>
    <t>Facial Bone X-Ray 3+ Views</t>
  </si>
  <si>
    <t>Radiologic examination, facial bones; complete, minimum of 3 views</t>
  </si>
  <si>
    <t>Nasal Bone X-Ray 3+ Views</t>
  </si>
  <si>
    <t>Radiologic examination, nasal bones, complete, minimum of 3 views</t>
  </si>
  <si>
    <t>Orbit X-Ray 4+ Views</t>
  </si>
  <si>
    <t>Radiologic examination; orbits, complete, minimum of 4 views</t>
  </si>
  <si>
    <t>Sinuses X-Ray, 3+ Views</t>
  </si>
  <si>
    <t>Radiologic examination, sinuses, paranasal, complete, minimum of 3 views</t>
  </si>
  <si>
    <t>Skull X-ray, Less than 4 views</t>
  </si>
  <si>
    <t>X-ray of skull, fewer than 4 views</t>
  </si>
  <si>
    <t>Skull X-ray, 4+ Views</t>
  </si>
  <si>
    <t>Radiologic examination, skull; complete, minimum of 4 views</t>
  </si>
  <si>
    <t>Temporomandibular Joint X-Ray, unilateral</t>
  </si>
  <si>
    <t>Radiologic examination, temporomandibular joint, open and closed mouth; unilateral</t>
  </si>
  <si>
    <t>Temporomandibular Joint X-Ray, bilateral</t>
  </si>
  <si>
    <t>Radiologic examination, temporomandibular joint, open and closed mouth; bilateral</t>
  </si>
  <si>
    <t>Neck Soft Tissue X-Ray</t>
  </si>
  <si>
    <t>Radiologic examination; neck, soft tissue</t>
  </si>
  <si>
    <t>Swallowing Study X-Ray w/ Contrast</t>
  </si>
  <si>
    <t>Radiologic examination, swallowing function, with cineradiography/videoradiography, including scout neck radiograph(s) and delayed image(s), when performed, contrast (eg, barium) study</t>
  </si>
  <si>
    <t>Chest X-Ray  - 1 View</t>
  </si>
  <si>
    <t>Radiologic examination, chest; single view</t>
  </si>
  <si>
    <t>Chest X-Ray  - 2 Views</t>
  </si>
  <si>
    <t>Radiologic examination, chest; 2 views</t>
  </si>
  <si>
    <t>Chest X-Ray  - 3 Views</t>
  </si>
  <si>
    <t>Radiologic examination, chest; 3 views</t>
  </si>
  <si>
    <t>Rib X-Ray, unilateral 2 views</t>
  </si>
  <si>
    <t>Rib X-Ray, bilateral 3 views</t>
  </si>
  <si>
    <t>Radiologic examination, ribs, bilateral; 3 views</t>
  </si>
  <si>
    <t>Rib X-Ray, bilateral 4+ views</t>
  </si>
  <si>
    <t>Radiologic examination, ribs, bilateral; including posteroanterior chest, minimum of 4 views</t>
  </si>
  <si>
    <t>Sternum X-Ray, 2+ Views</t>
  </si>
  <si>
    <t>Radiologic examination; sternum, minimum of 2 views</t>
  </si>
  <si>
    <t xml:space="preserve">Cervical Spine X-Ray, 2-3 Views </t>
  </si>
  <si>
    <t>Radiologic examination, spine, cervical; 2 or 3 views</t>
  </si>
  <si>
    <t xml:space="preserve">Cervical Spine X-Ray, 4-5 Views </t>
  </si>
  <si>
    <t>Radiologic examination, spine, cervical; 4 or 5 views</t>
  </si>
  <si>
    <t>Scoliosis Evaluation X-Ray, 1 View</t>
  </si>
  <si>
    <t>Radiologic examination, spine, entire thoracic and lumbar, including skull, cervical and sacral spine if performed (eg, scoliosis evaluation); one view</t>
  </si>
  <si>
    <t>Scoliosis Evaluation X-Ray, 2-3 Views</t>
  </si>
  <si>
    <t>Radiologic examination, spine, entire thoracic and lumbar, including skull, cervical and sacral spine if performed (eg, scoliosis evaluation); 2 or 3 views</t>
  </si>
  <si>
    <t>Scoliosis Evaluation X-Ray, 4-5 Views</t>
  </si>
  <si>
    <t>Radiologic examination, spine, entire thoracic and lumbar, including skull, cervical and sacral spine if performed (eg, scoliosis evaluation); 4 or 5 views</t>
  </si>
  <si>
    <t>Scoliosis Evaluation X-Ray, 6+ Views</t>
  </si>
  <si>
    <t>Radiologic examination, spine, entire thoracic and lumbar, including skull, cervical and sacral spine if performed (eg, scoliosis evaluation); minimum of 6 views</t>
  </si>
  <si>
    <t>Thoracic Spine X-Ray, 2 Views</t>
  </si>
  <si>
    <t>Radiologic examination, spine; thoracic, 2 views</t>
  </si>
  <si>
    <t>Thoracic Spine X-Ray, 3 Views</t>
  </si>
  <si>
    <t>Radiologic examination, spine; thoracic, 3 views</t>
  </si>
  <si>
    <t>Thoracolumbar Junction Spine X-Ray, 2+ Views</t>
  </si>
  <si>
    <t>Radiologic examination, spine; thoracolumbar junction, minimum of 2 views</t>
  </si>
  <si>
    <t>Lumbosacral X-Ray - 2-3 Views</t>
  </si>
  <si>
    <t>Radiologic examination, spine, lumbosacral; 2 or 3 views</t>
  </si>
  <si>
    <t>Knee X-Ray, 1-2 Views</t>
  </si>
  <si>
    <t>Radiologic examination, knee; 1 or 2 views</t>
  </si>
  <si>
    <t>Complete Lumbosacral X-Ray - 6+ Views</t>
  </si>
  <si>
    <t>Radiologic examination, spine, lumbosacral; complete, including bending views, minimum of 6 views</t>
  </si>
  <si>
    <t>Pelvis X-Ray 1-2 Views</t>
  </si>
  <si>
    <t>Radiologic examination, pelvis; 1 or 2 views</t>
  </si>
  <si>
    <t>Pelvis X-Ray 3+ Views</t>
  </si>
  <si>
    <t>Radiologic examination, pelvis; complete, minimum of 3 views</t>
  </si>
  <si>
    <t>Sacroiliac Joints X-Ray, Less than 3 Views</t>
  </si>
  <si>
    <t>Radiologic examination, sacroiliac joints; less than 3 views</t>
  </si>
  <si>
    <t>Sacroiliac Joints X-Ray, 3+ Views</t>
  </si>
  <si>
    <t>Radiologic examination, sacroiliac joints; 3 or more views</t>
  </si>
  <si>
    <t>Sacrum and Coccyx X-Ray, 2 Views</t>
  </si>
  <si>
    <t>Radiologic examination, sacrum and coccyx, minimum of 2 views</t>
  </si>
  <si>
    <t>Complete Clavical X-Ray</t>
  </si>
  <si>
    <t>Radiologic examination; clavicle, complete</t>
  </si>
  <si>
    <t>Complete Scapula X-Ray</t>
  </si>
  <si>
    <t>Radiologic examination; scapula, complete</t>
  </si>
  <si>
    <t>Shoulder X-Ray 1 View</t>
  </si>
  <si>
    <t>Radiologic examination, shoulder; 1 view</t>
  </si>
  <si>
    <t>Shoulder X-Ray 2+ Views</t>
  </si>
  <si>
    <t>Radiologic examination, shoulder; complete, minimum of 2 views</t>
  </si>
  <si>
    <t>Humerus X-Ray 2+ Views</t>
  </si>
  <si>
    <t>Radiologic examination; humerus, minimum of 2 views</t>
  </si>
  <si>
    <t>Elbow X-Ray 2 Views</t>
  </si>
  <si>
    <t>Radiologic examination, elbow; 2 views</t>
  </si>
  <si>
    <t>Elbow X-Ray 3+ Views</t>
  </si>
  <si>
    <t>Radiologic examination, elbow; complete, minimum of 3 views</t>
  </si>
  <si>
    <t>Forearm X-Ray 2 Views</t>
  </si>
  <si>
    <t>Radiologic examination; forearm, 2 views</t>
  </si>
  <si>
    <t>Infant Upper Exremity X-Ray, 2+ Views</t>
  </si>
  <si>
    <t>Radiologic examination; upper extremity, infant, minimum of 2 views</t>
  </si>
  <si>
    <t>Wrist X-Ray 2 Views</t>
  </si>
  <si>
    <t>Radiologic examination, wrist; 2 views</t>
  </si>
  <si>
    <t>Wrist X-Ray 3+ Views</t>
  </si>
  <si>
    <t>Radiologic examination, wrist; complete, minimum of 3 views</t>
  </si>
  <si>
    <t>Hand X-Ray 2 Views</t>
  </si>
  <si>
    <t>Radiologic examination, hand; 2 views</t>
  </si>
  <si>
    <t>Hand X-Ray 3+ Views</t>
  </si>
  <si>
    <t>Radiologic examination, hand; minimum of 3 views</t>
  </si>
  <si>
    <t>Finger X-Ray 2+ Views</t>
  </si>
  <si>
    <t>Radiologic examination, finger(s), minimum of 2 views</t>
  </si>
  <si>
    <t>Unilateral Hip X-Ray w/ Pelvis 1 View</t>
  </si>
  <si>
    <t>Radiologic examination, hip, unilateral, with pelvis when performed; 1 view</t>
  </si>
  <si>
    <t>Unilateral Hip X-Ray w/ Pelvis 2-3 Views</t>
  </si>
  <si>
    <t>Radiologic examination, hip, unilateral, with pelvis when performed; 2-3 views</t>
  </si>
  <si>
    <t>Unilateral Hip X-Ray w/ Pelvis 4+ Views</t>
  </si>
  <si>
    <t>Radiologic examination, hip, unilateral, with pelvis when performed; minimum of 4 views</t>
  </si>
  <si>
    <t>Bilateral Hip X-Ray w/ Pelvis 2 Views</t>
  </si>
  <si>
    <t>Radiologic examination, hips, bilateral, with pelvis when performed; 2 views</t>
  </si>
  <si>
    <t>Bilateral Hip X-Ray w/ Pelvis 3-4 Views</t>
  </si>
  <si>
    <t>Radiologic examination, hips, bilateral, with pelvis when performed; 3-4 views</t>
  </si>
  <si>
    <t>Bilateral Hip X-Ray w/ Pelvis 5+ Views</t>
  </si>
  <si>
    <t>Radiologic examination, hips, bilateral, with pelvis when performed; minimum of 5 views</t>
  </si>
  <si>
    <t>Femur X-Ray 2+ Views</t>
  </si>
  <si>
    <t>Radiologic examination, femur; minimum 2 views</t>
  </si>
  <si>
    <t>Femur X-Ray 1 View</t>
  </si>
  <si>
    <t>Radiologic examination, femur; 1 view</t>
  </si>
  <si>
    <t>Infant Lower Exremity X-Ray, 2+ Views</t>
  </si>
  <si>
    <t>Radiologic examination; lower extremity, infant, minimum of 2 views</t>
  </si>
  <si>
    <t>Knee X-Ray 4+ Views</t>
  </si>
  <si>
    <t>Radiologic examination, knee; complete, 4 or more views</t>
  </si>
  <si>
    <t>Bilateral Knee X-Ray Standing</t>
  </si>
  <si>
    <t>Radiologic examination, knee; both knees, standing, anteroposterior</t>
  </si>
  <si>
    <t>Tibia &amp; Fibula X-Ray 2 Views</t>
  </si>
  <si>
    <t>Radiologic examination; tibia and fibula, 2 views</t>
  </si>
  <si>
    <t>Ankle X-Ray 2 Views</t>
  </si>
  <si>
    <t>Radiologic examination, ankle; 2 views</t>
  </si>
  <si>
    <t>Ankle X-Ray 3+ Views</t>
  </si>
  <si>
    <t>Radiologic examination, ankle; complete, minimum of 3 views</t>
  </si>
  <si>
    <t>Foot X-Ray 2 Views</t>
  </si>
  <si>
    <t>Radiologic examination, foot; 2 views</t>
  </si>
  <si>
    <t>Foot X-Ray 3+ Views</t>
  </si>
  <si>
    <t>Radiologic examination, foot; complete, minimum of 3 views</t>
  </si>
  <si>
    <t>Calcaneus X-Ray 2+ Views</t>
  </si>
  <si>
    <t>Radiologic examination; calcaneus, minimum of 2 views</t>
  </si>
  <si>
    <t>Toe(s) X-Ray 2+ Views</t>
  </si>
  <si>
    <t>Radiologic examination; toe(s), minimum of 2 views</t>
  </si>
  <si>
    <t>Abdomen X-Ray, 1 View</t>
  </si>
  <si>
    <t>Radiologic examination, abdomen; 1 view</t>
  </si>
  <si>
    <t>Abdomen X-Ray, 3+ Views</t>
  </si>
  <si>
    <t>Radiologic examination, abdomen; 3 or more views</t>
  </si>
  <si>
    <t>Complete Acute Abdomen Series X-Ray, 2+ Views</t>
  </si>
  <si>
    <t>Radiologic examination, complete acute abdomen series, including 2 or more views of the abdomen (eg, supine, erect, decubitus), and a single view chest</t>
  </si>
  <si>
    <t>Esophagus X-Ray w/ Contrast</t>
  </si>
  <si>
    <t>Radiologic examination, esophagus, including scout chest radiograph(s) and delayed image(s), when performed; single-contrast (eg, barium) study</t>
  </si>
  <si>
    <t>Upper GI X-Ray w/ Contrast</t>
  </si>
  <si>
    <t>Radiologic examination, upper gastrointestinal tract, including scout abdominal radiograph(s) and delayed image(s), when performed; single-contrast (eg, barium) study</t>
  </si>
  <si>
    <t>Maxillofacial CT without contrast material</t>
  </si>
  <si>
    <t>Computed tomography, maxillofacial area; without contrast material</t>
  </si>
  <si>
    <t>Thorax CT without contrast material</t>
  </si>
  <si>
    <t>Computed tomography, thorax; without contrast material</t>
  </si>
  <si>
    <t>Cervical Spine CT without contrast material</t>
  </si>
  <si>
    <t>Computed tomography, cervical spine; without contrast material</t>
  </si>
  <si>
    <t>Thoracic Spine CT without contrast material</t>
  </si>
  <si>
    <t>Computed tomography, thoracic spine; without contrast material</t>
  </si>
  <si>
    <t>Upper Extremity CT without contrast material</t>
  </si>
  <si>
    <t>Computed tomography, upper extremity; without contrast material</t>
  </si>
  <si>
    <t>Lower Extremity CT without contrast material</t>
  </si>
  <si>
    <t>Computed tomography, lower extremity; without contrast material</t>
  </si>
  <si>
    <t>Abdomen &amp; Pelvis CT without contrast material</t>
  </si>
  <si>
    <t>Computed tomography, abdomen and pelvis; without contrast material</t>
  </si>
  <si>
    <t>Non-Joint Upper Extremity MRI without contrast material</t>
  </si>
  <si>
    <t>Magnetic resonance (eg, proton) imaging, upper extremity, other than joint; without contrast material(s)</t>
  </si>
  <si>
    <t>Non-Joint Lower Extremity MRI without contrast material</t>
  </si>
  <si>
    <t>Magnetic resonance (eg, proton) imaging, lower extremity other than joint; without contrast material(s)</t>
  </si>
  <si>
    <t>Brain MRI without contrast material</t>
  </si>
  <si>
    <t>Magnetic resonance (eg, proton) imaging, brain (including brain stem); without contrast material</t>
  </si>
  <si>
    <t>Cervical Spine MRI without contrast material</t>
  </si>
  <si>
    <t>Magnetic resonance (eg, proton) imaging, spinal canal and contents, cervical; without contrast material</t>
  </si>
  <si>
    <t>Thoracic Spine MRI without contrast material</t>
  </si>
  <si>
    <t>Magnetic resonance (eg, proton) imaging, spinal canal and contents, thoracic; without contrast material</t>
  </si>
  <si>
    <t>Joint Upper Extremity MRI without contrast material</t>
  </si>
  <si>
    <t>Magnetic resonance (eg, proton) imaging, any joint of upper extremity; without contrast material(s)</t>
  </si>
  <si>
    <t>Ultrasound, pregnant uterus, first trimester, single fetus</t>
  </si>
  <si>
    <t>Ultrasound, pregnant uterus, real time with image documentation, fetal and maternal evaluation, first trimester (&lt; 14 weeks 0 days), transabdominal approach; single or first gestation</t>
  </si>
  <si>
    <t>Unilateral Breast Ultrasound</t>
  </si>
  <si>
    <t>Ultrasound, breast, unilateral, real time with image documentation, including axilla when performed; limited</t>
  </si>
  <si>
    <t>Soft Tissue Head &amp; Neck Ultrasound</t>
  </si>
  <si>
    <t>Ultrasound, soft tissues of head and neck (eg, thyroid, parathyroid, parotid), real time with image documentation</t>
  </si>
  <si>
    <t>Abdominal Ultrasound, Limited</t>
  </si>
  <si>
    <t>Ultrasound, abdominal, real time with image documentation; limited (eg, single organ, quadrant, follow-up)</t>
  </si>
  <si>
    <t>Lower Extremity Duplex Scan</t>
  </si>
  <si>
    <t>Duplex scan of lower extremity arteries or arterial bypass grafts; complete bilateral study</t>
  </si>
  <si>
    <t>Complete Joint Ultrasound</t>
  </si>
  <si>
    <t>Ultrasound, complete joint (ie, joint space and peri-articular soft tissue structures) real-time with image documentation</t>
  </si>
  <si>
    <t>Retroperitoneal Ultrasound</t>
  </si>
  <si>
    <t>Ultrasound, retroperitoneal (eg, renal, aorta, nodes), real time with image documentation; complete</t>
  </si>
  <si>
    <t>Transrectal Ultrasound</t>
  </si>
  <si>
    <t>Ultrasound, transrectal;</t>
  </si>
  <si>
    <t>Follow-up Ultrasound, pregnant uterus, per fetus</t>
  </si>
  <si>
    <t>Ultrasound, pregnant uterus, real time with image documentation, follow-up (eg, re-evaluation of fetal size by measuring standard growth parameters and amniotic fluid volume, re-evaluation of organ system(s) suspected or confirmed to be abnormal on a previous scan), transabdominal approach, per fetus</t>
  </si>
  <si>
    <t>Pelvic Ultrasound, Non-OB</t>
  </si>
  <si>
    <t>Ultrasound, pelvic (nonobstetric), real time with image documentation; complete</t>
  </si>
  <si>
    <t>Extracranial Arteries Duplex Scan</t>
  </si>
  <si>
    <t>Duplex scan of extracranial arteries; complete bilateral study</t>
  </si>
  <si>
    <t>Extremity Vein Duplex Scan, complete bilateral study</t>
  </si>
  <si>
    <t>Duplex scan of extremity veins including responses to compression and other maneuvers; complete bilateral study</t>
  </si>
  <si>
    <t>Extremity Vein Duplex Scan, unilateral or limited study</t>
  </si>
  <si>
    <t>Duplex scan of extremity veins including responses to compression and other maneuvers; unilateral or limited study</t>
  </si>
  <si>
    <t>Scrotum &amp; Contents Ultrasound</t>
  </si>
  <si>
    <t>Ultrasound, scrotum and contents</t>
  </si>
  <si>
    <t>Abdomen &amp; Pelvis CT with and without contrast material</t>
  </si>
  <si>
    <t>Computed tomography, abdomen; without contrast material, followed by contrast material(s) and further sections</t>
  </si>
  <si>
    <t>1 day Radiation treatment delivery</t>
  </si>
  <si>
    <t>Radiation treatment delivery, =&gt; 1 MeV; complex</t>
  </si>
  <si>
    <t>Facilty Exam Room</t>
  </si>
  <si>
    <t>Hospital outpatient clinic visit for assessment and management of a patient</t>
  </si>
  <si>
    <t>Vitamin D; 25 hydroxy, includes fraction(s), if performed</t>
  </si>
  <si>
    <t>Vitamin D, 25 Hydroxy</t>
  </si>
  <si>
    <t>G0463</t>
  </si>
  <si>
    <t xml:space="preserve">*Prices include professional charge only. Facility fee may be billed separately. </t>
  </si>
  <si>
    <t xml:space="preserve">Removal of one knee cartilage using an endoscope                                                                                                                                               </t>
  </si>
  <si>
    <t>Carbamazepine; total</t>
  </si>
  <si>
    <t>ASSAY OF CYCLOSPORINE - CYCLOSPORINE</t>
  </si>
  <si>
    <t>ASSAY OF CARBAMAZEPINE TOTAL - CARBAMAZEPINE TOTAL TEGRETOL</t>
  </si>
  <si>
    <t>Cyclosporine</t>
  </si>
  <si>
    <t>DRUG SCREEN QUANTITATIVE DIGOXIN TOTAL - DIGOXIN</t>
  </si>
  <si>
    <t>DRUG SCREEN QUANT DIPROPYLACETIC ACID TOTAL - VALPROIC ACID</t>
  </si>
  <si>
    <t>ASSAY OF GENTAMICIN - GENTAMICIN TROUGH</t>
  </si>
  <si>
    <t>ASSAY OF GENTAMICIN - GENTAMICIN PEAK</t>
  </si>
  <si>
    <t>ASSAY OF LITHIUM - LITHIUM</t>
  </si>
  <si>
    <t>DRUG TEST PRSMV CHEM ANLYZR - SALICYLATE URINE</t>
  </si>
  <si>
    <t>ASSAY OF PHENOBARBITAL - PHENOBARBITAL</t>
  </si>
  <si>
    <t>Phenobarbital</t>
  </si>
  <si>
    <t>Digoxin; total</t>
  </si>
  <si>
    <t>Valproic acid (dipropylacetic acid); total</t>
  </si>
  <si>
    <t>Gentamicin</t>
  </si>
  <si>
    <t>Lithium</t>
  </si>
  <si>
    <t>Salicylate</t>
  </si>
  <si>
    <t>ASSAY OF PHENYTOIN, TOTAL - PHENYTOIN TOTAL</t>
  </si>
  <si>
    <t>Phenytoin; total</t>
  </si>
  <si>
    <t>ASSAY OF TACROLIMUS - TACROLIMUS</t>
  </si>
  <si>
    <t>Tacrolimus</t>
  </si>
  <si>
    <t>ASSAY OF THEOPHYLLINE - THEOPHYLLINE</t>
  </si>
  <si>
    <t>Theophylline</t>
  </si>
  <si>
    <t>ASSAY OF VANCOMYCIN - VANCOMYCIN RANDOM</t>
  </si>
  <si>
    <t>Vancomycin</t>
  </si>
  <si>
    <t>QUANTITATION DRUG NOT ELSEWHERE SPECIFIED - METHOTREXATE</t>
  </si>
  <si>
    <t>Quantitation of therapeutic drug, not elsewhere specified</t>
  </si>
  <si>
    <t>DRUG TEST PRSMV CHEM ANLYZR - URINE DRUG SCREENING</t>
  </si>
  <si>
    <t>Drug test(s), presumptive, any number of drug classes, any number of devices or procedures; by instrument chemistry analyzers (eg, utilizing immunoassay [eg, EIA, ELISA, EMIT, FPIA, IA, KIMS, RIA]), chromatography (eg, GC, HPLC), and mass spectrometry either with or without chromatography, (eg, DART, DESI, GC-MS, GC-MS/MS, LC-MS, LC-MS/MS, LDTD, MALDI, TOF) includes sample validation when performed, per date of service</t>
  </si>
  <si>
    <t>DRUG TEST PRSMV CHEM ANLYZR - ALCOHOL ETHANOL URINE</t>
  </si>
  <si>
    <t>DRUG TEST PRSMV CHEM ANLYZR - TYLENOL ACETAMINOPHEN URINE</t>
  </si>
  <si>
    <t>KETONE BODIES SERUM QUANTITATIVE - ACETONE SERUM QUANTITATIVE</t>
  </si>
  <si>
    <t>Ketone body(s) (eg, acetone, acetoacetic acid, beta-hydroxybutyrate); quantitative</t>
  </si>
  <si>
    <t>ASSAY OF SERUM ALBUMIN - ALBUMIN</t>
  </si>
  <si>
    <t>Albumin; serum, plasma or whole blood</t>
  </si>
  <si>
    <t>ASSAY OF URINE ALBUMIN - ALBUMIN BODY FLUID</t>
  </si>
  <si>
    <t>Albumin; other source, quantitative, each specimen</t>
  </si>
  <si>
    <t>MICROALBUMIN, QUANTITATIVE - MICROALBUMIN RANDOM URINE</t>
  </si>
  <si>
    <t>Albumin; urine (eg, microalbumin), quantitative</t>
  </si>
  <si>
    <t xml:space="preserve"> ALPHA-FETOPROTEIN, SERUM - ALPHA-FETOPROTEIN MARKER</t>
  </si>
  <si>
    <t>Alpha-fetoprotein (AFP); serum</t>
  </si>
  <si>
    <t>ASSAY OF AMMONIA - AMMONIA</t>
  </si>
  <si>
    <t>Ammonia</t>
  </si>
  <si>
    <t>ASSAY OF AMYLASE - AMYLASE</t>
  </si>
  <si>
    <t>Amylase</t>
  </si>
  <si>
    <t>BILIRUBIN TOTAL - BILIRUBIN TOTAL</t>
  </si>
  <si>
    <t>Bilirubin; total</t>
  </si>
  <si>
    <t>BILIRUBIN DIRECT - BILIRUBIN DIRECT</t>
  </si>
  <si>
    <t>Bilirubin; direct</t>
  </si>
  <si>
    <t>BLOOD OCCULT,BY PEROXID,FECES,SINGLE, COLORECTAL SCREEN - OCCULT BLD</t>
  </si>
  <si>
    <t>Blood, occult, by peroxidase activity (eg, guaiac), qualitative; feces, consecutive collected specimens with single determination, for colorectal neoplasm screening (ie, patient was provided 3 cards or single triple card for consecutive collection)</t>
  </si>
  <si>
    <t>GASTROCCULT; BLD,OCCULT  82273</t>
  </si>
  <si>
    <t>Blood, occult, by peroxidase activity (eg, guaiac), qualitative; other sources</t>
  </si>
  <si>
    <t>ASSAY OF VIT D,CALCIFEDIOL W FRACTIONS, IF PERFORMED - VITAMIN D 25</t>
  </si>
  <si>
    <t>Vitamin D; 25 hydroxy, includes fraction(s), if performed</t>
  </si>
  <si>
    <t xml:space="preserve"> ASSAY OF CALCIUM, TOTAL - CALCIUM</t>
  </si>
  <si>
    <t>Calcium; total</t>
  </si>
  <si>
    <t>ASSAY OF CALCIUM IN URINE - CALCIUM TIMED URINE</t>
  </si>
  <si>
    <t>Calcium; urine quantitative, timed specimen</t>
  </si>
  <si>
    <t>ASSAY BLOOD CARBON DIOXIDE - CO2 TOTAL</t>
  </si>
  <si>
    <t>Carbon dioxide (bicarbonate)</t>
  </si>
  <si>
    <t>CARCINOEMBRYONIC ANTIGEN - CEA (CARCINOEMBRYONIC ANTIGEN)</t>
  </si>
  <si>
    <t>Carcinoembryonic antigen (CEA)</t>
  </si>
  <si>
    <t>ASSAY OF BLOOD CHLORIDE - CHLORIDE</t>
  </si>
  <si>
    <t>Chloride; blood</t>
  </si>
  <si>
    <t>ASSAY OF URINE CHLORIDE - CHLORIDE URINE RANDOM</t>
  </si>
  <si>
    <t>Chloride; urine</t>
  </si>
  <si>
    <t>ASSAY, BLD/SERUM CHOLESTEROL - CHOLESTEROL TOTAL</t>
  </si>
  <si>
    <t>Cholesterol, serum or whole blood, total</t>
  </si>
  <si>
    <t>TOTAL CORTISOL - CORTISOL</t>
  </si>
  <si>
    <t>Cortisol; total</t>
  </si>
  <si>
    <t>ASSAY OF CK (CPK) - CK</t>
  </si>
  <si>
    <t>Creatine kinase (CK), (CPK); total</t>
  </si>
  <si>
    <t>CREATINE, MB FRACTION - CKMB</t>
  </si>
  <si>
    <t>Creatine kinase (CK), (CPK); MB fraction only</t>
  </si>
  <si>
    <t>ASSAY OF CREATININE - CREATININE FLUID</t>
  </si>
  <si>
    <t>Creatinine; blood</t>
  </si>
  <si>
    <t>ASSAY OF URINE CREATININE - OTHER SOURCE</t>
  </si>
  <si>
    <t>Creatinine; other source</t>
  </si>
  <si>
    <t>CREATININE CLEARANCE TEST - CREATININE CLEARANCE, URINE, 24 HOUR</t>
  </si>
  <si>
    <t>Creatinine; clearance</t>
  </si>
  <si>
    <t>VITAMIN B-12 - VITAMIN B12</t>
  </si>
  <si>
    <t>Cyanocobalamin (Vitamin B-12);</t>
  </si>
  <si>
    <t>FATS/LIPIDS, FECES, QUALITATIVE - FECAL FAT QUALITATIVE</t>
  </si>
  <si>
    <t>Fat or lipids, feces; qualitative</t>
  </si>
  <si>
    <t xml:space="preserve"> ASSAY OF FERRITIN - FERRITIN</t>
  </si>
  <si>
    <t>Ferritin</t>
  </si>
  <si>
    <t>ASSAY OF FETAL FIBRONECTIN - FETAL FIBRONECTIN</t>
  </si>
  <si>
    <t>Fetal fibronectin, cervicovaginal secretions, semi-quantitative</t>
  </si>
  <si>
    <t>BLOOD FOLIC ACID SERUM - FOLATE</t>
  </si>
  <si>
    <t>Folic acid; serum</t>
  </si>
  <si>
    <t>ASSAY GLUCOSE, BODY FLUID - GLUCOSE BODY FLUID</t>
  </si>
  <si>
    <t>Glucose, body fluid, other than blood</t>
  </si>
  <si>
    <t>ASSAY QUANTITATIVE,BLOOD GLUCOSE - GLUCOSE</t>
  </si>
  <si>
    <t>Glucose; quantitative, blood (except reagent strip)</t>
  </si>
  <si>
    <t>ASSAY QUANTITATIVE,BLOOD GLUCOSE - GTT FASTING</t>
  </si>
  <si>
    <t>GLUCOSE TEST - POST DOSE</t>
  </si>
  <si>
    <t>Glucose; post glucose dose (includes glucose)</t>
  </si>
  <si>
    <t>GLUCOSE TOLERANCE TEST (GTT) - GTT 2 HOUR</t>
  </si>
  <si>
    <t>Glucose; tolerance test (GTT), 3 specimens (includes glucose)</t>
  </si>
  <si>
    <t xml:space="preserve"> GTT-ADDED SAMPLES - GTT 3 HOUR</t>
  </si>
  <si>
    <t>Glucose; tolerance test, each additional beyond 3 specimens (List separately in addition to code for primary procedure)</t>
  </si>
  <si>
    <t>ASSAY OF GGT - GAMMA GT</t>
  </si>
  <si>
    <t>Glutamyltransferase, gamma (GGT)</t>
  </si>
  <si>
    <t xml:space="preserve"> GONADOTROPIN (FSH) - FSH</t>
  </si>
  <si>
    <t>GONADOTROPIN (LH) - LUTEINIZING HORMONE</t>
  </si>
  <si>
    <t>Gonadotropin; follicle stimulating hormone (FSH)</t>
  </si>
  <si>
    <t>Gonadotropin; luteinizing hormone (LH)</t>
  </si>
  <si>
    <t>GLYCOSYLATED HEMOGLOBIN TEST - HEMOGLOBIN A1C</t>
  </si>
  <si>
    <t>Hemoglobin; glycosylated (A1C)</t>
  </si>
  <si>
    <t>ASSAY OF IRON - IRON</t>
  </si>
  <si>
    <t>Iron</t>
  </si>
  <si>
    <t>RON BINDING TEST - IRON BINDING CAPACITY</t>
  </si>
  <si>
    <t>Iron binding capacity</t>
  </si>
  <si>
    <t>ASSAY OF LACTIC ACID - LACTATE</t>
  </si>
  <si>
    <t>Lactate (lactic acid)</t>
  </si>
  <si>
    <t>LACTATE (LD) (LDH) ENZYME - LACTATE DEHYDROGENASE</t>
  </si>
  <si>
    <t>Lactate dehydrogenase (LD), (LDH);</t>
  </si>
  <si>
    <t>ASSAY OF LIPASE - LIPASE</t>
  </si>
  <si>
    <t>Lipase</t>
  </si>
  <si>
    <t xml:space="preserve"> ASSAY OF BLOOD LIPOPROTEIN,LDL CHOLEST - LDL CHOLESTEROL DIRECT</t>
  </si>
  <si>
    <t>Lipoprotein, direct measurement; LDL cholesterol</t>
  </si>
  <si>
    <t>ASSAY OF MAGNESIUM - MAGNESIUM</t>
  </si>
  <si>
    <t>Magnesium</t>
  </si>
  <si>
    <t>ASSAY OF MYOGLOBIN - MYOGLOBIN SERUM</t>
  </si>
  <si>
    <t>Myoglobin</t>
  </si>
  <si>
    <t>NATRIURETIC PEPTIDE - B-TYPE NATRIURETIC PEPTIDE (BNP)</t>
  </si>
  <si>
    <t>Natriuretic peptide</t>
  </si>
  <si>
    <t>ASSAY OF BLOOD OSMOLALITY - OSMOLALITY</t>
  </si>
  <si>
    <t>ASSAY OF URINE OSMOLALITY - OSMOLALITY URINE</t>
  </si>
  <si>
    <t>Osmolality; blood</t>
  </si>
  <si>
    <t>Osmolality; urine</t>
  </si>
  <si>
    <t>ASSAY OF PARATHORMONE - PTH INTACT</t>
  </si>
  <si>
    <t>Parathormone (parathyroid hormone)</t>
  </si>
  <si>
    <t xml:space="preserve"> PH BODY FLUID NOS - PH BODY FLUID</t>
  </si>
  <si>
    <t>pH; body fluid, not otherwise specified</t>
  </si>
  <si>
    <t>ASSAY ALKAL PHOSPHATASE - ALKALINE PHOSPHATASE</t>
  </si>
  <si>
    <t>Phosphatase, alkaline;</t>
  </si>
  <si>
    <t>ASSAY OF INORGANIC PHOSPHORUS - PHOSPHORUS</t>
  </si>
  <si>
    <t>Phosphorus inorganic (phosphate);</t>
  </si>
  <si>
    <t>ASSAY OF URINE PHOSPHORUS - PHOSPHORUS RANDOM URINE</t>
  </si>
  <si>
    <t>Phosphorus inorganic (phosphate); urine</t>
  </si>
  <si>
    <t xml:space="preserve"> ASSAY OF SERUM POTASSIUM - POTASSIUM</t>
  </si>
  <si>
    <t>Potassium; serum, plasma or whole blood</t>
  </si>
  <si>
    <t>ASSAY OF URINE POTASSIUM - POTASSIUM RANDOM URINE</t>
  </si>
  <si>
    <t>Potassium; urine</t>
  </si>
  <si>
    <t>ASSAY OF PREALBUMIN - PREALBUMIN</t>
  </si>
  <si>
    <t>Prealbumin</t>
  </si>
  <si>
    <t xml:space="preserve"> PROCALCITONIN (PCT)</t>
  </si>
  <si>
    <t>Procalcitonin (PCT)</t>
  </si>
  <si>
    <t>ASSAY OF PROLACTIN - PROLACTIN</t>
  </si>
  <si>
    <t>Prolactin</t>
  </si>
  <si>
    <t>PROSTATE SPECIFIC ANTIGEN,TOTAL - PSA</t>
  </si>
  <si>
    <t>Prostate specific antigen (PSA); total</t>
  </si>
  <si>
    <t xml:space="preserve"> PROTEIN TOT XCPT REFRACTOMETRY SERUM - PROTEIN TOTAL</t>
  </si>
  <si>
    <t>Protein, total, except by refractometry; serum, plasma or whole blood</t>
  </si>
  <si>
    <t>PROTEIN TOT XCPT REFRACTOMETRY URINE - PROTEIN RANDOM URINE</t>
  </si>
  <si>
    <t>Protein, total, except by refractometry; urine</t>
  </si>
  <si>
    <t>PROTEIN TOT XCPT REFRACTOMETRY URINE - BENCE JONES PROTOCOL</t>
  </si>
  <si>
    <t>PROTEIN TOT XCPT REFRACTOMETRY OTH SRC - PROTEIN CSF</t>
  </si>
  <si>
    <t>Protein, total, except by refractometry; other source (eg, synovial fluid, cerebrospinal fluid)</t>
  </si>
  <si>
    <t>ASSAY OF SERUM SODIUM - SODIUM</t>
  </si>
  <si>
    <t>Sodium; serum, plasma or whole blood</t>
  </si>
  <si>
    <t>ASSAY OF URINE SODIUM - SODIUM RANDOM URINE</t>
  </si>
  <si>
    <t>Sodium; urine</t>
  </si>
  <si>
    <t xml:space="preserve"> SPECTROPHOTOMETRY - BETA HYDROXYBUTYRATE</t>
  </si>
  <si>
    <t>Spectrophotometry, analyte not elsewhere specified</t>
  </si>
  <si>
    <t>ASSAY OF TOTAL THYROXINE - T4 (THYROID HORMONE)</t>
  </si>
  <si>
    <t>Thyroxine; total</t>
  </si>
  <si>
    <t xml:space="preserve"> ASSAY OF FREE THYROXINE - T4 FREE</t>
  </si>
  <si>
    <t>Thyroxine; free</t>
  </si>
  <si>
    <t xml:space="preserve"> ASSAY THYROID STIM HORMONE - THYROID STIMULATING HORMONE (TSH)</t>
  </si>
  <si>
    <t>Thyroid stimulating hormone (TSH)</t>
  </si>
  <si>
    <t>TRANSFERASE ASPARTATE AMINO (AST) (SGOT) - AST (SGOT)</t>
  </si>
  <si>
    <t>TRANSFERASE ALANINE AMINO (ALT) (SGPT) - ALT (SGPT)</t>
  </si>
  <si>
    <t>Transferase; aspartate amino (AST) (SGOT)</t>
  </si>
  <si>
    <t>Transferase; alanine amino (ALT) (SGPT)</t>
  </si>
  <si>
    <t>Triglycerides</t>
  </si>
  <si>
    <t>TRIIODOTHYRONINE TOTAL ASSAY, TT-3 - T3 (THYROID HORMONE)</t>
  </si>
  <si>
    <t>Triiodothyronine T3; total (TT-3)</t>
  </si>
  <si>
    <t>TRIIODOTHYRONINE FREE ASSAY (FT-3) - T3 FREE</t>
  </si>
  <si>
    <t>Triiodothyronine T3; free</t>
  </si>
  <si>
    <t>ASSAY OF TROPONIN, QUANT - TROPONIN</t>
  </si>
  <si>
    <t>Troponin, quantitative</t>
  </si>
  <si>
    <t xml:space="preserve"> ASSAY UREA NITROGEN, QUAN - BLOOD UREA NITROGEN</t>
  </si>
  <si>
    <t>Urea nitrogen; quantitative</t>
  </si>
  <si>
    <t>ASSAY URINE UREA-N - UREA NITROGEN TIMED URINE</t>
  </si>
  <si>
    <t>Urea nitrogen, urine</t>
  </si>
  <si>
    <t>ASSAY URINE UREA-N - UREA NITROGEN, URINE</t>
  </si>
  <si>
    <t>ASSAY OF URIC ACID, BLOOD - URIC ACID</t>
  </si>
  <si>
    <t>Uric acid; blood</t>
  </si>
  <si>
    <t>ASSAY OF URIC ACID, BLOOD, OTHER SOURCE - URIC ACID</t>
  </si>
  <si>
    <t>ASSAY OF URIC ACID, BLOOD, OTHER SOURCE - URIC ACID, URINE</t>
  </si>
  <si>
    <t>Uric acid; other source</t>
  </si>
  <si>
    <t>CHORIONIC GONADOTROPIN, QUANT - HCG QUANTITATIVE BLOOD</t>
  </si>
  <si>
    <t>Gonadotropin, chorionic (hCG); quantitative</t>
  </si>
  <si>
    <t xml:space="preserve"> ANTINUCLEAR ANTIBODIES - ANA (ANTINUCLEAR ANTIBODIES)</t>
  </si>
  <si>
    <t>Antinuclear antibodies (ANA);</t>
  </si>
  <si>
    <t>ANTINUCLEAR ANTIBODIES TITER - ANA TITER</t>
  </si>
  <si>
    <t>Antinuclear antibodies (ANA); titer</t>
  </si>
  <si>
    <t>C-REACTIVE PROTEIN - C-REACTIVE PROTEIN</t>
  </si>
  <si>
    <t>C-reactive protein;</t>
  </si>
  <si>
    <t>C-reactive protein; high sensitivity (hsCRP)</t>
  </si>
  <si>
    <t>DNA ANTIBODY, NATV/2 STRAND - ANTI DNA, DOUBLE STRANDED</t>
  </si>
  <si>
    <t>C-REACTIVE PROTEIN,HIGH SENSITIVITY - HIGH SENSITIVITY CRP</t>
  </si>
  <si>
    <t>ASSAY OF TRIGLYCERIDES - TRIGLYCERIDES</t>
  </si>
  <si>
    <t>Deoxyribonucleic acid (DNA) antibody; native or double stranded</t>
  </si>
  <si>
    <t>FLUORESCENT ANTIBODY; TITER - DNA ANTIBODY</t>
  </si>
  <si>
    <t>Fluorescent noninfectious agent antibody; titer, each antibody</t>
  </si>
  <si>
    <t xml:space="preserve"> IMMUNOASSAY, TUMOR ANTIGEN, CA 125 - CA 125</t>
  </si>
  <si>
    <t>Immunoassay for tumor antigen, quantitative; CA 125</t>
  </si>
  <si>
    <t>HETEROPHILE ANTIBODIES,SCREEN - MONONUCLEOSIS SCREEN</t>
  </si>
  <si>
    <t>Heterophile antibodies; screening</t>
  </si>
  <si>
    <t>IA NFCT AB SARSCOV2 COVID19 - POCT KIT COVID-19 ANTIBODIES, IGG AND IGM</t>
  </si>
  <si>
    <t>Immunoassay for infectious agent antibody(ies), qualitative or semiquantitative, single step method (eg, reagent strip); severe acute respiratory syndrome coronavirus 2 (SARS-CoV-2) (coronavirus disease [COVID-19])</t>
  </si>
  <si>
    <t xml:space="preserve"> PARTICLE AGGLUTINATION TEST, SCREEN - CRYPTOCOCCAL ANTIGEN</t>
  </si>
  <si>
    <t>Particle agglutination; screen, each antibody</t>
  </si>
  <si>
    <t>PARTICLE AGGLUTINATION TEST, TITER - CRYPTOCOCCUS ANTIGEN TITER</t>
  </si>
  <si>
    <t>Particle agglutination; titer, each antibody</t>
  </si>
  <si>
    <t xml:space="preserve"> RHEUMATOID FACTOR, QUANT - RHEUMATOID FACTOR</t>
  </si>
  <si>
    <t>Rheumatoid factor; quantitative</t>
  </si>
  <si>
    <t>TB TEST, CELL MEDIATED ANTIGEN RESPONSE,GAMMA INTERFRON - TB TEST</t>
  </si>
  <si>
    <t>Tuberculosis test, cell mediated immunity antigen response measurement; gamma interferon</t>
  </si>
  <si>
    <t>SYPHILIS TEST NON TREPONEMAL ANTIBODY QUAL - VDRL</t>
  </si>
  <si>
    <t>Syphilis test, non-treponemal antibody; qualitative (eg, VDRL, RPR, ART)</t>
  </si>
  <si>
    <t>SYPHILIS TEST, QUANTITATIVE - TREPONEMA PALLIDUM (SYPHILIS)</t>
  </si>
  <si>
    <t>Syphilis test, non-treponemal antibody; quantitative</t>
  </si>
  <si>
    <t xml:space="preserve"> HELICOBACTER PYLORI - HELICOBACTER PYLORI</t>
  </si>
  <si>
    <t>Antibody; Helicobacter pylori</t>
  </si>
  <si>
    <t xml:space="preserve"> HIV-1 - HIV 1 ANTIBODY EIA</t>
  </si>
  <si>
    <t>Antibody; HIV-1</t>
  </si>
  <si>
    <t>HIV-2 - HIV-2 ANTIBODIES</t>
  </si>
  <si>
    <t>Antibody; HIV-2</t>
  </si>
  <si>
    <t xml:space="preserve"> HEP B CORE AB TEST, IGM - HEPATITIS B CORE ANTIBODY, IGM</t>
  </si>
  <si>
    <t>Hepatitis B core antibody (HBcAb); IgM antibody</t>
  </si>
  <si>
    <t>ARMC has not performed in last year</t>
  </si>
  <si>
    <t>HEPATITIS B SURFACE AB TEST - HEPATITIS B SURFACE ANTIBODY</t>
  </si>
  <si>
    <t>Hepatitis B surface antibody (HBsAb)</t>
  </si>
  <si>
    <t xml:space="preserve"> HEPATITIS ANTIBODY HAAB IGM ANTIBODY - HEPATITIS A ANTIBODY, IGM</t>
  </si>
  <si>
    <t>Hepatitis A antibody (HAAb), IgM antibody</t>
  </si>
  <si>
    <t>MUMPS - MUMPS IGG ANTIBODY</t>
  </si>
  <si>
    <t>Antibody; mumps</t>
  </si>
  <si>
    <t>RUBELLA - RUBELLA ANTIBODY</t>
  </si>
  <si>
    <t>Antibody; rubella</t>
  </si>
  <si>
    <t>SARS-COV-2 COVID-19 ANTIBODY - COVID-19 ANTIBODY TITER, IGG AND IGM</t>
  </si>
  <si>
    <t>Antibody; severe acute respiratory syndrome coronavirus 2 (SARS-CoV-2) (coronavirus disease [COVID-19])</t>
  </si>
  <si>
    <t xml:space="preserve"> VARICELLA-ZOSTER - VARICELLA ZOSTER IGG (MAIN LAB)</t>
  </si>
  <si>
    <t>Antibody; varicella-zoster</t>
  </si>
  <si>
    <r>
      <t xml:space="preserve">ASSAY OF VANCOMYCIN - VANCOMYCIN PEAK  </t>
    </r>
    <r>
      <rPr>
        <sz val="11"/>
        <color rgb="FFFF0000"/>
        <rFont val="Calibri"/>
        <family val="2"/>
        <scheme val="minor"/>
      </rPr>
      <t>(THROUGH)</t>
    </r>
  </si>
  <si>
    <t xml:space="preserve">ARMC has not performed in last year  </t>
  </si>
  <si>
    <t>*Price of procedure only, does not include recovery room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</si>
</sst>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292929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vertical="center"/>
    </xf>
    <xf numFmtId="0" fontId="1" fillId="0" borderId="1" xfId="0" applyFont="1" applyBorder="1"/>
    <xf numFmtId="0" fontId="0" fillId="0" borderId="1" xfId="0" applyBorder="1" applyAlignment="1">
      <alignment wrapText="1"/>
    </xf>
    <xf numFmtId="44" fontId="0" fillId="0" borderId="1" xfId="1" applyFont="1" applyBorder="1"/>
    <xf numFmtId="44" fontId="1" fillId="0" borderId="1" xfId="1" applyFont="1" applyBorder="1"/>
    <xf numFmtId="44" fontId="0" fillId="0" borderId="0" xfId="1" applyFo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8" fontId="0" fillId="0" borderId="1" xfId="0" applyNumberFormat="1" applyBorder="1"/>
    <xf numFmtId="0" fontId="4" fillId="2" borderId="1" xfId="0" applyFont="1" applyFill="1" applyBorder="1" applyAlignment="1">
      <alignment vertical="center" wrapText="1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44" fontId="0" fillId="0" borderId="1" xfId="1" applyFont="1" applyFill="1" applyBorder="1"/>
    <xf numFmtId="0" fontId="0" fillId="0" borderId="0" xfId="0" applyFill="1"/>
    <xf numFmtId="164" fontId="1" fillId="0" borderId="1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164" fontId="0" fillId="0" borderId="1" xfId="1" applyNumberFormat="1" applyFont="1" applyFill="1" applyBorder="1" applyAlignment="1">
      <alignment vertical="center"/>
    </xf>
    <xf numFmtId="164" fontId="0" fillId="0" borderId="0" xfId="1" applyNumberFormat="1" applyFont="1" applyFill="1" applyBorder="1" applyAlignment="1">
      <alignment vertical="center"/>
    </xf>
    <xf numFmtId="164" fontId="0" fillId="0" borderId="0" xfId="1" applyNumberFormat="1" applyFont="1" applyFill="1" applyAlignment="1">
      <alignment vertical="center"/>
    </xf>
    <xf numFmtId="44" fontId="0" fillId="0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9"/>
  <sheetViews>
    <sheetView tabSelected="1" zoomScaleNormal="100" workbookViewId="0">
      <selection activeCell="B74" sqref="B74"/>
    </sheetView>
  </sheetViews>
  <sheetFormatPr defaultRowHeight="15" x14ac:dyDescent="0.25"/>
  <cols>
    <col min="2" max="2" width="117.42578125" bestFit="1" customWidth="1"/>
    <col min="3" max="3" width="11.85546875" bestFit="1" customWidth="1"/>
    <col min="4" max="4" width="21.7109375" style="7" bestFit="1" customWidth="1"/>
    <col min="5" max="5" width="90" bestFit="1" customWidth="1"/>
  </cols>
  <sheetData>
    <row r="1" spans="1:5" ht="15.75" x14ac:dyDescent="0.25">
      <c r="A1" s="23" t="s">
        <v>0</v>
      </c>
      <c r="B1" s="23"/>
      <c r="C1" s="1"/>
      <c r="D1" s="5"/>
    </row>
    <row r="2" spans="1:5" ht="15.75" x14ac:dyDescent="0.25">
      <c r="A2" s="2"/>
      <c r="B2" s="1" t="s">
        <v>2</v>
      </c>
      <c r="C2" s="3" t="s">
        <v>3</v>
      </c>
      <c r="D2" s="6" t="s">
        <v>78</v>
      </c>
    </row>
    <row r="3" spans="1:5" x14ac:dyDescent="0.25">
      <c r="A3" s="1">
        <v>1</v>
      </c>
      <c r="B3" s="1" t="s">
        <v>1</v>
      </c>
      <c r="C3" s="1">
        <v>90832</v>
      </c>
      <c r="D3" s="24">
        <v>193</v>
      </c>
      <c r="E3" t="s">
        <v>297</v>
      </c>
    </row>
    <row r="4" spans="1:5" x14ac:dyDescent="0.25">
      <c r="A4" s="1">
        <v>2</v>
      </c>
      <c r="B4" s="1" t="s">
        <v>4</v>
      </c>
      <c r="C4" s="1">
        <v>90834</v>
      </c>
      <c r="D4" s="24">
        <v>245</v>
      </c>
      <c r="E4" t="s">
        <v>297</v>
      </c>
    </row>
    <row r="5" spans="1:5" x14ac:dyDescent="0.25">
      <c r="A5" s="1">
        <v>3</v>
      </c>
      <c r="B5" s="1" t="s">
        <v>5</v>
      </c>
      <c r="C5" s="1">
        <v>90837</v>
      </c>
      <c r="D5" s="24">
        <v>358</v>
      </c>
      <c r="E5" t="s">
        <v>297</v>
      </c>
    </row>
    <row r="6" spans="1:5" x14ac:dyDescent="0.25">
      <c r="A6" s="1">
        <v>4</v>
      </c>
      <c r="B6" s="1" t="s">
        <v>6</v>
      </c>
      <c r="C6" s="1">
        <v>90846</v>
      </c>
      <c r="D6" s="24">
        <v>187</v>
      </c>
      <c r="E6" t="s">
        <v>297</v>
      </c>
    </row>
    <row r="7" spans="1:5" x14ac:dyDescent="0.25">
      <c r="A7" s="1">
        <v>5</v>
      </c>
      <c r="B7" s="1" t="s">
        <v>7</v>
      </c>
      <c r="C7" s="1">
        <v>90847</v>
      </c>
      <c r="D7" s="24">
        <v>187</v>
      </c>
      <c r="E7" t="s">
        <v>297</v>
      </c>
    </row>
    <row r="8" spans="1:5" x14ac:dyDescent="0.25">
      <c r="A8" s="1">
        <v>6</v>
      </c>
      <c r="B8" s="1" t="s">
        <v>8</v>
      </c>
      <c r="C8" s="1">
        <v>90853</v>
      </c>
      <c r="D8" s="24">
        <v>91</v>
      </c>
      <c r="E8" t="s">
        <v>297</v>
      </c>
    </row>
    <row r="9" spans="1:5" x14ac:dyDescent="0.25">
      <c r="A9" s="1">
        <v>7</v>
      </c>
      <c r="B9" s="1" t="s">
        <v>9</v>
      </c>
      <c r="C9" s="1">
        <v>99203</v>
      </c>
      <c r="D9" s="24">
        <v>227</v>
      </c>
      <c r="E9" t="s">
        <v>297</v>
      </c>
    </row>
    <row r="10" spans="1:5" x14ac:dyDescent="0.25">
      <c r="A10" s="1">
        <v>8</v>
      </c>
      <c r="B10" s="1" t="s">
        <v>10</v>
      </c>
      <c r="C10" s="1">
        <v>99204</v>
      </c>
      <c r="D10" s="24">
        <v>237</v>
      </c>
      <c r="E10" t="s">
        <v>297</v>
      </c>
    </row>
    <row r="11" spans="1:5" x14ac:dyDescent="0.25">
      <c r="A11" s="1">
        <v>9</v>
      </c>
      <c r="B11" s="1" t="s">
        <v>11</v>
      </c>
      <c r="C11" s="1">
        <v>99205</v>
      </c>
      <c r="D11" s="24">
        <v>261</v>
      </c>
      <c r="E11" t="s">
        <v>297</v>
      </c>
    </row>
    <row r="12" spans="1:5" x14ac:dyDescent="0.25">
      <c r="A12" s="1">
        <v>10</v>
      </c>
      <c r="B12" s="1" t="s">
        <v>12</v>
      </c>
      <c r="C12" s="1">
        <v>99243</v>
      </c>
      <c r="D12" s="24">
        <v>178</v>
      </c>
      <c r="E12" t="s">
        <v>297</v>
      </c>
    </row>
    <row r="13" spans="1:5" x14ac:dyDescent="0.25">
      <c r="A13" s="1">
        <v>11</v>
      </c>
      <c r="B13" s="1" t="s">
        <v>13</v>
      </c>
      <c r="C13" s="1">
        <v>99244</v>
      </c>
      <c r="D13" s="24">
        <v>273</v>
      </c>
      <c r="E13" t="s">
        <v>297</v>
      </c>
    </row>
    <row r="14" spans="1:5" x14ac:dyDescent="0.25">
      <c r="A14" s="1">
        <v>12</v>
      </c>
      <c r="B14" s="1" t="s">
        <v>14</v>
      </c>
      <c r="C14" s="1">
        <v>99385</v>
      </c>
      <c r="D14" s="24">
        <v>212</v>
      </c>
      <c r="E14" t="s">
        <v>297</v>
      </c>
    </row>
    <row r="15" spans="1:5" x14ac:dyDescent="0.25">
      <c r="A15" s="1">
        <v>13</v>
      </c>
      <c r="B15" s="1" t="s">
        <v>15</v>
      </c>
      <c r="C15" s="1">
        <v>99386</v>
      </c>
      <c r="D15" s="24">
        <v>224</v>
      </c>
      <c r="E15" t="s">
        <v>297</v>
      </c>
    </row>
    <row r="16" spans="1:5" x14ac:dyDescent="0.25">
      <c r="A16" s="1"/>
      <c r="B16" s="1"/>
      <c r="C16" s="1"/>
      <c r="D16" s="5"/>
    </row>
    <row r="17" spans="1:5" x14ac:dyDescent="0.25">
      <c r="A17" s="1"/>
      <c r="B17" s="1"/>
      <c r="C17" s="1"/>
      <c r="D17" s="5"/>
    </row>
    <row r="18" spans="1:5" ht="15.75" x14ac:dyDescent="0.25">
      <c r="A18" s="23" t="s">
        <v>16</v>
      </c>
      <c r="B18" s="23"/>
      <c r="C18" s="1"/>
      <c r="D18" s="5"/>
    </row>
    <row r="19" spans="1:5" ht="15.75" x14ac:dyDescent="0.25">
      <c r="A19" s="8"/>
      <c r="B19" s="1" t="s">
        <v>2</v>
      </c>
      <c r="C19" s="3" t="s">
        <v>3</v>
      </c>
      <c r="D19" s="6" t="s">
        <v>78</v>
      </c>
    </row>
    <row r="20" spans="1:5" x14ac:dyDescent="0.25">
      <c r="A20" s="1">
        <v>14</v>
      </c>
      <c r="B20" s="1" t="s">
        <v>17</v>
      </c>
      <c r="C20" s="1">
        <v>80048</v>
      </c>
      <c r="D20" s="24">
        <f>182+128</f>
        <v>310</v>
      </c>
    </row>
    <row r="21" spans="1:5" x14ac:dyDescent="0.25">
      <c r="A21" s="1">
        <v>15</v>
      </c>
      <c r="B21" s="1" t="s">
        <v>18</v>
      </c>
      <c r="C21" s="1">
        <v>80053</v>
      </c>
      <c r="D21" s="24">
        <f>223+128</f>
        <v>351</v>
      </c>
    </row>
    <row r="22" spans="1:5" x14ac:dyDescent="0.25">
      <c r="A22" s="1">
        <v>16</v>
      </c>
      <c r="B22" s="1" t="s">
        <v>19</v>
      </c>
      <c r="C22" s="1">
        <v>80055</v>
      </c>
      <c r="D22" s="24" t="s">
        <v>71</v>
      </c>
      <c r="E22" t="s">
        <v>77</v>
      </c>
    </row>
    <row r="23" spans="1:5" x14ac:dyDescent="0.25">
      <c r="A23" s="1">
        <v>17</v>
      </c>
      <c r="B23" s="1" t="s">
        <v>20</v>
      </c>
      <c r="C23" s="1">
        <v>80061</v>
      </c>
      <c r="D23" s="24">
        <f>281+128</f>
        <v>409</v>
      </c>
    </row>
    <row r="24" spans="1:5" x14ac:dyDescent="0.25">
      <c r="A24" s="1">
        <v>18</v>
      </c>
      <c r="B24" s="1" t="s">
        <v>21</v>
      </c>
      <c r="C24" s="1">
        <v>80069</v>
      </c>
      <c r="D24" s="24">
        <f>186+128</f>
        <v>314</v>
      </c>
    </row>
    <row r="25" spans="1:5" x14ac:dyDescent="0.25">
      <c r="A25" s="1">
        <v>19</v>
      </c>
      <c r="B25" s="1" t="s">
        <v>22</v>
      </c>
      <c r="C25" s="1">
        <v>80076</v>
      </c>
      <c r="D25" s="24">
        <f>175+128</f>
        <v>303</v>
      </c>
    </row>
    <row r="26" spans="1:5" x14ac:dyDescent="0.25">
      <c r="A26" s="1">
        <v>20</v>
      </c>
      <c r="B26" s="1" t="s">
        <v>23</v>
      </c>
      <c r="C26" s="1">
        <v>81001</v>
      </c>
      <c r="D26" s="24">
        <f>72+128</f>
        <v>200</v>
      </c>
    </row>
    <row r="27" spans="1:5" x14ac:dyDescent="0.25">
      <c r="A27" s="1">
        <v>21</v>
      </c>
      <c r="B27" s="1" t="s">
        <v>24</v>
      </c>
      <c r="C27" s="1">
        <v>81002</v>
      </c>
      <c r="D27" s="24">
        <f>57+128</f>
        <v>185</v>
      </c>
    </row>
    <row r="28" spans="1:5" x14ac:dyDescent="0.25">
      <c r="A28" s="1">
        <v>22</v>
      </c>
      <c r="B28" s="1" t="s">
        <v>24</v>
      </c>
      <c r="C28" s="1">
        <v>81003</v>
      </c>
      <c r="D28" s="24">
        <f>49+128</f>
        <v>177</v>
      </c>
    </row>
    <row r="29" spans="1:5" x14ac:dyDescent="0.25">
      <c r="A29" s="1">
        <v>23</v>
      </c>
      <c r="B29" s="1" t="s">
        <v>25</v>
      </c>
      <c r="C29" s="1">
        <v>84153</v>
      </c>
      <c r="D29" s="24">
        <f>350+128</f>
        <v>478</v>
      </c>
    </row>
    <row r="30" spans="1:5" x14ac:dyDescent="0.25">
      <c r="A30" s="1">
        <v>24</v>
      </c>
      <c r="B30" s="1" t="s">
        <v>26</v>
      </c>
      <c r="C30" s="1">
        <v>84443</v>
      </c>
      <c r="D30" s="24">
        <f>356+128</f>
        <v>484</v>
      </c>
    </row>
    <row r="31" spans="1:5" x14ac:dyDescent="0.25">
      <c r="A31" s="1">
        <v>25</v>
      </c>
      <c r="B31" s="1" t="s">
        <v>27</v>
      </c>
      <c r="C31" s="1">
        <v>85025</v>
      </c>
      <c r="D31" s="24">
        <f>165+128</f>
        <v>293</v>
      </c>
    </row>
    <row r="32" spans="1:5" x14ac:dyDescent="0.25">
      <c r="A32" s="1">
        <v>26</v>
      </c>
      <c r="B32" s="1" t="s">
        <v>28</v>
      </c>
      <c r="C32" s="1">
        <v>85027</v>
      </c>
      <c r="D32" s="24">
        <f>140+128</f>
        <v>268</v>
      </c>
    </row>
    <row r="33" spans="1:5" x14ac:dyDescent="0.25">
      <c r="A33" s="1">
        <v>27</v>
      </c>
      <c r="B33" s="1" t="s">
        <v>29</v>
      </c>
      <c r="C33" s="1">
        <v>85610</v>
      </c>
      <c r="D33" s="24">
        <f>89+128</f>
        <v>217</v>
      </c>
    </row>
    <row r="34" spans="1:5" x14ac:dyDescent="0.25">
      <c r="A34" s="1">
        <v>28</v>
      </c>
      <c r="B34" s="1" t="s">
        <v>30</v>
      </c>
      <c r="C34" s="1">
        <v>85730</v>
      </c>
      <c r="D34" s="24">
        <f>131+128</f>
        <v>259</v>
      </c>
    </row>
    <row r="35" spans="1:5" x14ac:dyDescent="0.25">
      <c r="A35" s="1"/>
      <c r="B35" s="1"/>
      <c r="C35" s="1"/>
      <c r="D35" s="5"/>
    </row>
    <row r="36" spans="1:5" ht="15.75" x14ac:dyDescent="0.25">
      <c r="A36" s="23" t="s">
        <v>31</v>
      </c>
      <c r="B36" s="23"/>
      <c r="C36" s="1"/>
      <c r="D36" s="5"/>
    </row>
    <row r="37" spans="1:5" ht="15.75" x14ac:dyDescent="0.25">
      <c r="A37" s="8"/>
      <c r="B37" s="3" t="s">
        <v>2</v>
      </c>
      <c r="C37" s="3" t="s">
        <v>3</v>
      </c>
      <c r="D37" s="6" t="s">
        <v>78</v>
      </c>
    </row>
    <row r="38" spans="1:5" x14ac:dyDescent="0.25">
      <c r="A38" s="1">
        <v>29</v>
      </c>
      <c r="B38" s="1" t="s">
        <v>32</v>
      </c>
      <c r="C38" s="1">
        <v>70450</v>
      </c>
      <c r="D38" s="24">
        <v>2964</v>
      </c>
      <c r="E38" t="s">
        <v>79</v>
      </c>
    </row>
    <row r="39" spans="1:5" x14ac:dyDescent="0.25">
      <c r="A39" s="1">
        <v>30</v>
      </c>
      <c r="B39" s="1" t="s">
        <v>33</v>
      </c>
      <c r="C39" s="1">
        <v>70553</v>
      </c>
      <c r="D39" s="24">
        <f>5976+434</f>
        <v>6410</v>
      </c>
      <c r="E39" t="s">
        <v>79</v>
      </c>
    </row>
    <row r="40" spans="1:5" x14ac:dyDescent="0.25">
      <c r="A40" s="1">
        <v>31</v>
      </c>
      <c r="B40" s="1" t="s">
        <v>34</v>
      </c>
      <c r="C40" s="1">
        <v>72110</v>
      </c>
      <c r="D40" s="24">
        <v>625</v>
      </c>
      <c r="E40" t="s">
        <v>79</v>
      </c>
    </row>
    <row r="41" spans="1:5" x14ac:dyDescent="0.25">
      <c r="A41" s="1">
        <v>32</v>
      </c>
      <c r="B41" s="1" t="s">
        <v>35</v>
      </c>
      <c r="C41" s="1">
        <v>72148</v>
      </c>
      <c r="D41" s="24">
        <v>3844</v>
      </c>
      <c r="E41" t="s">
        <v>79</v>
      </c>
    </row>
    <row r="42" spans="1:5" x14ac:dyDescent="0.25">
      <c r="A42" s="1">
        <v>33</v>
      </c>
      <c r="B42" s="1" t="s">
        <v>36</v>
      </c>
      <c r="C42" s="1">
        <v>72193</v>
      </c>
      <c r="D42" s="24">
        <f>4580+434</f>
        <v>5014</v>
      </c>
      <c r="E42" t="s">
        <v>79</v>
      </c>
    </row>
    <row r="43" spans="1:5" x14ac:dyDescent="0.25">
      <c r="A43" s="1">
        <v>34</v>
      </c>
      <c r="B43" s="1" t="s">
        <v>37</v>
      </c>
      <c r="C43" s="1">
        <v>73721</v>
      </c>
      <c r="D43" s="24">
        <v>3844</v>
      </c>
      <c r="E43" t="s">
        <v>79</v>
      </c>
    </row>
    <row r="44" spans="1:5" x14ac:dyDescent="0.25">
      <c r="A44" s="1">
        <v>35</v>
      </c>
      <c r="B44" s="1" t="s">
        <v>38</v>
      </c>
      <c r="C44" s="1">
        <v>74177</v>
      </c>
      <c r="D44" s="24">
        <f>4580+434</f>
        <v>5014</v>
      </c>
      <c r="E44" t="s">
        <v>79</v>
      </c>
    </row>
    <row r="45" spans="1:5" x14ac:dyDescent="0.25">
      <c r="A45" s="1">
        <v>36</v>
      </c>
      <c r="B45" s="1" t="s">
        <v>39</v>
      </c>
      <c r="C45" s="1">
        <v>76700</v>
      </c>
      <c r="D45" s="24">
        <v>985</v>
      </c>
      <c r="E45" t="s">
        <v>79</v>
      </c>
    </row>
    <row r="46" spans="1:5" x14ac:dyDescent="0.25">
      <c r="A46" s="1">
        <v>37</v>
      </c>
      <c r="B46" s="4" t="s">
        <v>40</v>
      </c>
      <c r="C46" s="1">
        <v>76805</v>
      </c>
      <c r="D46" s="24">
        <v>985</v>
      </c>
      <c r="E46" t="s">
        <v>79</v>
      </c>
    </row>
    <row r="47" spans="1:5" x14ac:dyDescent="0.25">
      <c r="A47" s="1">
        <v>38</v>
      </c>
      <c r="B47" s="1" t="s">
        <v>41</v>
      </c>
      <c r="C47" s="1">
        <v>76830</v>
      </c>
      <c r="D47" s="24">
        <v>985</v>
      </c>
      <c r="E47" t="s">
        <v>79</v>
      </c>
    </row>
    <row r="48" spans="1:5" x14ac:dyDescent="0.25">
      <c r="A48" s="1">
        <v>39</v>
      </c>
      <c r="B48" s="1" t="s">
        <v>42</v>
      </c>
      <c r="C48" s="1">
        <v>77065</v>
      </c>
      <c r="D48" s="24">
        <v>1090</v>
      </c>
      <c r="E48" t="s">
        <v>79</v>
      </c>
    </row>
    <row r="49" spans="1:5" x14ac:dyDescent="0.25">
      <c r="A49" s="1">
        <v>40</v>
      </c>
      <c r="B49" s="1" t="s">
        <v>43</v>
      </c>
      <c r="C49" s="1">
        <v>77066</v>
      </c>
      <c r="D49" s="24">
        <v>1213</v>
      </c>
      <c r="E49" t="s">
        <v>79</v>
      </c>
    </row>
    <row r="50" spans="1:5" x14ac:dyDescent="0.25">
      <c r="A50" s="1">
        <v>41</v>
      </c>
      <c r="B50" s="1" t="s">
        <v>44</v>
      </c>
      <c r="C50" s="1">
        <v>77067</v>
      </c>
      <c r="D50" s="24">
        <v>918</v>
      </c>
      <c r="E50" t="s">
        <v>79</v>
      </c>
    </row>
    <row r="51" spans="1:5" x14ac:dyDescent="0.25">
      <c r="A51" s="1"/>
      <c r="B51" s="1"/>
      <c r="C51" s="1"/>
      <c r="D51" s="5"/>
    </row>
    <row r="52" spans="1:5" ht="15.75" x14ac:dyDescent="0.25">
      <c r="A52" s="23" t="s">
        <v>45</v>
      </c>
      <c r="B52" s="23"/>
      <c r="C52" s="1"/>
      <c r="D52" s="5"/>
    </row>
    <row r="53" spans="1:5" x14ac:dyDescent="0.25">
      <c r="A53" s="1"/>
      <c r="B53" s="3" t="s">
        <v>2</v>
      </c>
      <c r="C53" s="3" t="s">
        <v>47</v>
      </c>
      <c r="D53" s="6" t="s">
        <v>78</v>
      </c>
    </row>
    <row r="54" spans="1:5" x14ac:dyDescent="0.25">
      <c r="A54" s="1">
        <v>42</v>
      </c>
      <c r="B54" s="1" t="s">
        <v>46</v>
      </c>
      <c r="C54" s="1">
        <v>216</v>
      </c>
      <c r="D54" s="17">
        <v>436529.34</v>
      </c>
      <c r="E54" t="s">
        <v>79</v>
      </c>
    </row>
    <row r="55" spans="1:5" x14ac:dyDescent="0.25">
      <c r="A55" s="1">
        <v>43</v>
      </c>
      <c r="B55" s="1" t="s">
        <v>48</v>
      </c>
      <c r="C55" s="1">
        <v>460</v>
      </c>
      <c r="D55" s="17">
        <v>302953.36</v>
      </c>
      <c r="E55" t="s">
        <v>79</v>
      </c>
    </row>
    <row r="56" spans="1:5" x14ac:dyDescent="0.25">
      <c r="A56" s="1">
        <v>44</v>
      </c>
      <c r="B56" s="1" t="s">
        <v>49</v>
      </c>
      <c r="C56" s="1">
        <v>470</v>
      </c>
      <c r="D56" s="17">
        <v>104667.71</v>
      </c>
      <c r="E56" t="s">
        <v>79</v>
      </c>
    </row>
    <row r="57" spans="1:5" x14ac:dyDescent="0.25">
      <c r="A57" s="1">
        <v>45</v>
      </c>
      <c r="B57" s="1" t="s">
        <v>50</v>
      </c>
      <c r="C57" s="1">
        <v>473</v>
      </c>
      <c r="D57" s="17">
        <v>137256.07999999999</v>
      </c>
      <c r="E57" t="s">
        <v>79</v>
      </c>
    </row>
    <row r="58" spans="1:5" x14ac:dyDescent="0.25">
      <c r="A58" s="1">
        <v>46</v>
      </c>
      <c r="B58" s="1" t="s">
        <v>51</v>
      </c>
      <c r="C58" s="1">
        <v>743</v>
      </c>
      <c r="D58" s="17">
        <v>87512.05</v>
      </c>
      <c r="E58" t="s">
        <v>79</v>
      </c>
    </row>
    <row r="59" spans="1:5" x14ac:dyDescent="0.25">
      <c r="A59" s="1">
        <v>47</v>
      </c>
      <c r="B59" s="1" t="s">
        <v>52</v>
      </c>
      <c r="C59" s="1">
        <v>19120</v>
      </c>
      <c r="D59" s="24">
        <v>31304</v>
      </c>
    </row>
    <row r="60" spans="1:5" x14ac:dyDescent="0.25">
      <c r="A60" s="1">
        <v>48</v>
      </c>
      <c r="B60" s="1" t="s">
        <v>53</v>
      </c>
      <c r="C60" s="1">
        <v>29826</v>
      </c>
      <c r="D60" s="24">
        <v>42172</v>
      </c>
    </row>
    <row r="61" spans="1:5" x14ac:dyDescent="0.25">
      <c r="A61" s="1">
        <v>49</v>
      </c>
      <c r="B61" s="1" t="s">
        <v>298</v>
      </c>
      <c r="C61" s="1">
        <v>29881</v>
      </c>
      <c r="D61" s="24">
        <v>39814</v>
      </c>
    </row>
    <row r="62" spans="1:5" x14ac:dyDescent="0.25">
      <c r="A62" s="1">
        <v>50</v>
      </c>
      <c r="B62" s="1" t="s">
        <v>54</v>
      </c>
      <c r="C62" s="1">
        <v>42820</v>
      </c>
      <c r="D62" s="24">
        <v>26005</v>
      </c>
    </row>
    <row r="63" spans="1:5" x14ac:dyDescent="0.25">
      <c r="A63" s="1">
        <v>51</v>
      </c>
      <c r="B63" s="1" t="s">
        <v>55</v>
      </c>
      <c r="C63" s="1">
        <v>43235</v>
      </c>
      <c r="D63" s="24">
        <v>7324</v>
      </c>
    </row>
    <row r="64" spans="1:5" x14ac:dyDescent="0.25">
      <c r="A64" s="1">
        <v>52</v>
      </c>
      <c r="B64" s="1" t="s">
        <v>56</v>
      </c>
      <c r="C64" s="1">
        <v>43239</v>
      </c>
      <c r="D64" s="24">
        <v>10381</v>
      </c>
    </row>
    <row r="65" spans="1:5" x14ac:dyDescent="0.25">
      <c r="A65" s="1">
        <v>53</v>
      </c>
      <c r="B65" s="1" t="s">
        <v>57</v>
      </c>
      <c r="C65" s="1">
        <v>45378</v>
      </c>
      <c r="D65" s="24">
        <v>7721</v>
      </c>
    </row>
    <row r="66" spans="1:5" x14ac:dyDescent="0.25">
      <c r="A66" s="1">
        <v>54</v>
      </c>
      <c r="B66" s="1" t="s">
        <v>58</v>
      </c>
      <c r="C66" s="1">
        <v>45380</v>
      </c>
      <c r="D66" s="24">
        <v>10666</v>
      </c>
    </row>
    <row r="67" spans="1:5" x14ac:dyDescent="0.25">
      <c r="A67" s="1">
        <v>55</v>
      </c>
      <c r="B67" s="1" t="s">
        <v>59</v>
      </c>
      <c r="C67" s="1">
        <v>45385</v>
      </c>
      <c r="D67" s="24">
        <v>9396</v>
      </c>
    </row>
    <row r="68" spans="1:5" x14ac:dyDescent="0.25">
      <c r="A68" s="1">
        <v>56</v>
      </c>
      <c r="B68" s="1" t="s">
        <v>60</v>
      </c>
      <c r="C68" s="1">
        <v>45391</v>
      </c>
      <c r="D68" s="24" t="s">
        <v>71</v>
      </c>
      <c r="E68" s="25" t="s">
        <v>534</v>
      </c>
    </row>
    <row r="69" spans="1:5" x14ac:dyDescent="0.25">
      <c r="A69" s="1">
        <v>57</v>
      </c>
      <c r="B69" s="1" t="s">
        <v>61</v>
      </c>
      <c r="C69" s="1">
        <v>47562</v>
      </c>
      <c r="D69" s="24">
        <v>40482</v>
      </c>
    </row>
    <row r="70" spans="1:5" x14ac:dyDescent="0.25">
      <c r="A70" s="1">
        <v>58</v>
      </c>
      <c r="B70" s="1" t="s">
        <v>62</v>
      </c>
      <c r="C70" s="1">
        <v>49505</v>
      </c>
      <c r="D70" s="24">
        <v>35748</v>
      </c>
    </row>
    <row r="71" spans="1:5" x14ac:dyDescent="0.25">
      <c r="A71" s="1">
        <v>59</v>
      </c>
      <c r="B71" s="1" t="s">
        <v>63</v>
      </c>
      <c r="C71" s="1">
        <v>55700</v>
      </c>
      <c r="D71" s="24">
        <v>9715</v>
      </c>
    </row>
    <row r="72" spans="1:5" x14ac:dyDescent="0.25">
      <c r="A72" s="1">
        <v>60</v>
      </c>
      <c r="B72" s="1" t="s">
        <v>64</v>
      </c>
      <c r="C72" s="1">
        <v>55866</v>
      </c>
      <c r="D72" s="24" t="s">
        <v>71</v>
      </c>
      <c r="E72" t="s">
        <v>548</v>
      </c>
    </row>
    <row r="73" spans="1:5" x14ac:dyDescent="0.25">
      <c r="A73" s="1">
        <v>61</v>
      </c>
      <c r="B73" s="1" t="s">
        <v>74</v>
      </c>
      <c r="C73" s="1">
        <v>807</v>
      </c>
      <c r="D73" s="17">
        <v>42769</v>
      </c>
      <c r="E73" t="s">
        <v>79</v>
      </c>
    </row>
    <row r="74" spans="1:5" x14ac:dyDescent="0.25">
      <c r="A74" s="1">
        <v>62</v>
      </c>
      <c r="B74" s="1" t="s">
        <v>75</v>
      </c>
      <c r="C74" s="1">
        <v>788</v>
      </c>
      <c r="D74" s="17">
        <v>63431.14</v>
      </c>
      <c r="E74" t="s">
        <v>79</v>
      </c>
    </row>
    <row r="75" spans="1:5" x14ac:dyDescent="0.25">
      <c r="A75" s="1">
        <v>63</v>
      </c>
      <c r="B75" s="1" t="s">
        <v>76</v>
      </c>
      <c r="C75" s="1">
        <v>768</v>
      </c>
      <c r="D75" s="17">
        <v>57506.080000000002</v>
      </c>
      <c r="E75" t="s">
        <v>79</v>
      </c>
    </row>
    <row r="76" spans="1:5" x14ac:dyDescent="0.25">
      <c r="A76" s="1">
        <v>64</v>
      </c>
      <c r="B76" s="1" t="s">
        <v>65</v>
      </c>
      <c r="C76" s="1">
        <v>62323</v>
      </c>
      <c r="D76" s="24">
        <v>9171</v>
      </c>
      <c r="E76" s="22"/>
    </row>
    <row r="77" spans="1:5" x14ac:dyDescent="0.25">
      <c r="A77" s="1">
        <v>65</v>
      </c>
      <c r="B77" s="1" t="s">
        <v>66</v>
      </c>
      <c r="C77" s="1">
        <v>64483</v>
      </c>
      <c r="D77" s="24">
        <v>9092</v>
      </c>
    </row>
    <row r="78" spans="1:5" x14ac:dyDescent="0.25">
      <c r="A78" s="1">
        <v>66</v>
      </c>
      <c r="B78" s="1" t="s">
        <v>67</v>
      </c>
      <c r="C78" s="1">
        <v>66821</v>
      </c>
      <c r="D78" s="24">
        <v>3149</v>
      </c>
      <c r="E78" t="s">
        <v>549</v>
      </c>
    </row>
    <row r="79" spans="1:5" x14ac:dyDescent="0.25">
      <c r="A79" s="1">
        <v>67</v>
      </c>
      <c r="B79" s="1" t="s">
        <v>68</v>
      </c>
      <c r="C79" s="1">
        <v>66984</v>
      </c>
      <c r="D79" s="24">
        <v>25218</v>
      </c>
      <c r="E79" t="s">
        <v>79</v>
      </c>
    </row>
    <row r="80" spans="1:5" x14ac:dyDescent="0.25">
      <c r="A80" s="1">
        <v>68</v>
      </c>
      <c r="B80" s="1" t="s">
        <v>72</v>
      </c>
      <c r="C80" s="1">
        <v>93005</v>
      </c>
      <c r="D80" s="24">
        <v>201</v>
      </c>
      <c r="E80" t="s">
        <v>79</v>
      </c>
    </row>
    <row r="81" spans="1:5" x14ac:dyDescent="0.25">
      <c r="A81" s="1">
        <v>69</v>
      </c>
      <c r="B81" s="1" t="s">
        <v>70</v>
      </c>
      <c r="C81" s="1">
        <v>93452</v>
      </c>
      <c r="D81" s="24" t="s">
        <v>71</v>
      </c>
      <c r="E81" t="s">
        <v>534</v>
      </c>
    </row>
    <row r="82" spans="1:5" x14ac:dyDescent="0.25">
      <c r="A82" s="1">
        <v>70</v>
      </c>
      <c r="B82" s="1" t="s">
        <v>69</v>
      </c>
      <c r="C82" s="1">
        <v>95810</v>
      </c>
      <c r="D82" s="24" t="s">
        <v>71</v>
      </c>
      <c r="E82" t="s">
        <v>534</v>
      </c>
    </row>
    <row r="83" spans="1:5" x14ac:dyDescent="0.25">
      <c r="A83" s="1">
        <v>71</v>
      </c>
      <c r="B83" s="1" t="s">
        <v>73</v>
      </c>
      <c r="C83" s="1">
        <v>97110</v>
      </c>
      <c r="D83" s="24">
        <v>205</v>
      </c>
      <c r="E83" t="s">
        <v>79</v>
      </c>
    </row>
    <row r="87" spans="1:5" x14ac:dyDescent="0.25">
      <c r="D87" s="31"/>
      <c r="E87" s="25"/>
    </row>
    <row r="88" spans="1:5" x14ac:dyDescent="0.25">
      <c r="D88" s="31"/>
      <c r="E88" s="25"/>
    </row>
    <row r="89" spans="1:5" x14ac:dyDescent="0.25">
      <c r="D89" s="31"/>
      <c r="E89" s="25"/>
    </row>
  </sheetData>
  <mergeCells count="4">
    <mergeCell ref="A1:B1"/>
    <mergeCell ref="A18:B18"/>
    <mergeCell ref="A36:B36"/>
    <mergeCell ref="A52:B52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49"/>
  <sheetViews>
    <sheetView workbookViewId="0">
      <selection activeCell="D16" sqref="D16"/>
    </sheetView>
  </sheetViews>
  <sheetFormatPr defaultRowHeight="15" x14ac:dyDescent="0.25"/>
  <cols>
    <col min="1" max="1" width="70.42578125" style="14" customWidth="1"/>
    <col min="2" max="2" width="12.140625" style="15" bestFit="1" customWidth="1"/>
    <col min="3" max="3" width="82.28515625" style="16" customWidth="1"/>
    <col min="4" max="4" width="11.5703125" style="30" bestFit="1" customWidth="1"/>
    <col min="5" max="5" width="12.7109375" bestFit="1" customWidth="1"/>
  </cols>
  <sheetData>
    <row r="1" spans="1:4" x14ac:dyDescent="0.25">
      <c r="A1" s="9" t="s">
        <v>80</v>
      </c>
      <c r="B1" s="10" t="s">
        <v>3</v>
      </c>
      <c r="C1" s="11" t="s">
        <v>81</v>
      </c>
      <c r="D1" s="26" t="s">
        <v>82</v>
      </c>
    </row>
    <row r="2" spans="1:4" ht="30" x14ac:dyDescent="0.25">
      <c r="A2" s="13" t="s">
        <v>85</v>
      </c>
      <c r="B2" s="12">
        <v>70100</v>
      </c>
      <c r="C2" s="4" t="s">
        <v>86</v>
      </c>
      <c r="D2" s="27">
        <v>372</v>
      </c>
    </row>
    <row r="3" spans="1:4" ht="30" x14ac:dyDescent="0.25">
      <c r="A3" s="13" t="s">
        <v>87</v>
      </c>
      <c r="B3" s="12">
        <v>70110</v>
      </c>
      <c r="C3" s="4" t="s">
        <v>88</v>
      </c>
      <c r="D3" s="27">
        <v>372</v>
      </c>
    </row>
    <row r="4" spans="1:4" x14ac:dyDescent="0.25">
      <c r="A4" s="13" t="s">
        <v>89</v>
      </c>
      <c r="B4" s="12">
        <v>70140</v>
      </c>
      <c r="C4" s="4" t="s">
        <v>90</v>
      </c>
      <c r="D4" s="27">
        <v>372</v>
      </c>
    </row>
    <row r="5" spans="1:4" ht="30" x14ac:dyDescent="0.25">
      <c r="A5" s="13" t="s">
        <v>93</v>
      </c>
      <c r="B5" s="12">
        <v>70150</v>
      </c>
      <c r="C5" s="4" t="s">
        <v>94</v>
      </c>
      <c r="D5" s="27">
        <v>372</v>
      </c>
    </row>
    <row r="6" spans="1:4" ht="30" x14ac:dyDescent="0.25">
      <c r="A6" s="13" t="s">
        <v>95</v>
      </c>
      <c r="B6" s="12">
        <v>70160</v>
      </c>
      <c r="C6" s="4" t="s">
        <v>96</v>
      </c>
      <c r="D6" s="27">
        <v>372</v>
      </c>
    </row>
    <row r="7" spans="1:4" ht="30" x14ac:dyDescent="0.25">
      <c r="A7" s="13" t="s">
        <v>97</v>
      </c>
      <c r="B7" s="12">
        <v>70200</v>
      </c>
      <c r="C7" s="4" t="s">
        <v>98</v>
      </c>
      <c r="D7" s="27">
        <v>372</v>
      </c>
    </row>
    <row r="8" spans="1:4" ht="30" x14ac:dyDescent="0.25">
      <c r="A8" s="13" t="s">
        <v>99</v>
      </c>
      <c r="B8" s="12">
        <v>70220</v>
      </c>
      <c r="C8" s="4" t="s">
        <v>100</v>
      </c>
      <c r="D8" s="27">
        <v>372</v>
      </c>
    </row>
    <row r="9" spans="1:4" x14ac:dyDescent="0.25">
      <c r="A9" s="13" t="s">
        <v>101</v>
      </c>
      <c r="B9" s="12">
        <v>70250</v>
      </c>
      <c r="C9" s="4" t="s">
        <v>102</v>
      </c>
      <c r="D9" s="27">
        <v>372</v>
      </c>
    </row>
    <row r="10" spans="1:4" ht="30" x14ac:dyDescent="0.25">
      <c r="A10" s="13" t="s">
        <v>103</v>
      </c>
      <c r="B10" s="12">
        <v>70260</v>
      </c>
      <c r="C10" s="4" t="s">
        <v>104</v>
      </c>
      <c r="D10" s="27">
        <v>625</v>
      </c>
    </row>
    <row r="11" spans="1:4" x14ac:dyDescent="0.25">
      <c r="A11" s="13" t="s">
        <v>105</v>
      </c>
      <c r="B11" s="12">
        <v>70328</v>
      </c>
      <c r="C11" s="4" t="s">
        <v>106</v>
      </c>
      <c r="D11" s="27">
        <v>372</v>
      </c>
    </row>
    <row r="12" spans="1:4" x14ac:dyDescent="0.25">
      <c r="A12" s="13" t="s">
        <v>107</v>
      </c>
      <c r="B12" s="12">
        <v>70330</v>
      </c>
      <c r="C12" s="4" t="s">
        <v>108</v>
      </c>
      <c r="D12" s="27">
        <v>372</v>
      </c>
    </row>
    <row r="13" spans="1:4" x14ac:dyDescent="0.25">
      <c r="A13" s="13" t="s">
        <v>109</v>
      </c>
      <c r="B13" s="12">
        <v>70360</v>
      </c>
      <c r="C13" s="4" t="s">
        <v>110</v>
      </c>
      <c r="D13" s="27">
        <v>372</v>
      </c>
    </row>
    <row r="14" spans="1:4" x14ac:dyDescent="0.25">
      <c r="A14" s="13" t="s">
        <v>234</v>
      </c>
      <c r="B14" s="12">
        <v>70486</v>
      </c>
      <c r="C14" s="4" t="s">
        <v>235</v>
      </c>
      <c r="D14" s="28">
        <v>2964</v>
      </c>
    </row>
    <row r="15" spans="1:4" ht="30" x14ac:dyDescent="0.25">
      <c r="A15" s="13" t="s">
        <v>252</v>
      </c>
      <c r="B15" s="12">
        <v>70551</v>
      </c>
      <c r="C15" s="4" t="s">
        <v>253</v>
      </c>
      <c r="D15" s="28">
        <v>3844</v>
      </c>
    </row>
    <row r="16" spans="1:4" x14ac:dyDescent="0.25">
      <c r="A16" s="13" t="s">
        <v>113</v>
      </c>
      <c r="B16" s="12">
        <v>71045</v>
      </c>
      <c r="C16" s="4" t="s">
        <v>114</v>
      </c>
      <c r="D16" s="28">
        <v>372</v>
      </c>
    </row>
    <row r="17" spans="1:4" x14ac:dyDescent="0.25">
      <c r="A17" s="13" t="s">
        <v>115</v>
      </c>
      <c r="B17" s="12">
        <v>71046</v>
      </c>
      <c r="C17" s="4" t="s">
        <v>116</v>
      </c>
      <c r="D17" s="28">
        <v>372</v>
      </c>
    </row>
    <row r="18" spans="1:4" x14ac:dyDescent="0.25">
      <c r="A18" s="13" t="s">
        <v>117</v>
      </c>
      <c r="B18" s="12">
        <v>71047</v>
      </c>
      <c r="C18" s="4" t="s">
        <v>118</v>
      </c>
      <c r="D18" s="28">
        <v>372</v>
      </c>
    </row>
    <row r="19" spans="1:4" x14ac:dyDescent="0.25">
      <c r="A19" s="13" t="s">
        <v>119</v>
      </c>
      <c r="B19" s="12">
        <v>71100</v>
      </c>
      <c r="C19" s="4" t="s">
        <v>92</v>
      </c>
      <c r="D19" s="28">
        <v>372</v>
      </c>
    </row>
    <row r="20" spans="1:4" x14ac:dyDescent="0.25">
      <c r="A20" s="13" t="s">
        <v>91</v>
      </c>
      <c r="B20" s="12">
        <v>71101</v>
      </c>
      <c r="C20" s="4" t="s">
        <v>92</v>
      </c>
      <c r="D20" s="27">
        <v>372</v>
      </c>
    </row>
    <row r="21" spans="1:4" x14ac:dyDescent="0.25">
      <c r="A21" s="13" t="s">
        <v>120</v>
      </c>
      <c r="B21" s="12">
        <v>71110</v>
      </c>
      <c r="C21" s="4" t="s">
        <v>121</v>
      </c>
      <c r="D21" s="28">
        <v>742</v>
      </c>
    </row>
    <row r="22" spans="1:4" ht="30" x14ac:dyDescent="0.25">
      <c r="A22" s="13" t="s">
        <v>122</v>
      </c>
      <c r="B22" s="12">
        <v>71111</v>
      </c>
      <c r="C22" s="4" t="s">
        <v>123</v>
      </c>
      <c r="D22" s="28">
        <v>742</v>
      </c>
    </row>
    <row r="23" spans="1:4" x14ac:dyDescent="0.25">
      <c r="A23" s="13" t="s">
        <v>124</v>
      </c>
      <c r="B23" s="12">
        <v>71120</v>
      </c>
      <c r="C23" s="4" t="s">
        <v>125</v>
      </c>
      <c r="D23" s="28">
        <v>372</v>
      </c>
    </row>
    <row r="24" spans="1:4" x14ac:dyDescent="0.25">
      <c r="A24" s="13" t="s">
        <v>236</v>
      </c>
      <c r="B24" s="12">
        <v>71250</v>
      </c>
      <c r="C24" s="4" t="s">
        <v>237</v>
      </c>
      <c r="D24" s="28">
        <v>2964</v>
      </c>
    </row>
    <row r="25" spans="1:4" x14ac:dyDescent="0.25">
      <c r="A25" s="13" t="s">
        <v>126</v>
      </c>
      <c r="B25" s="12">
        <v>72040</v>
      </c>
      <c r="C25" s="4" t="s">
        <v>127</v>
      </c>
      <c r="D25" s="28">
        <v>372</v>
      </c>
    </row>
    <row r="26" spans="1:4" x14ac:dyDescent="0.25">
      <c r="A26" s="13" t="s">
        <v>128</v>
      </c>
      <c r="B26" s="12">
        <v>72050</v>
      </c>
      <c r="C26" s="4" t="s">
        <v>129</v>
      </c>
      <c r="D26" s="28">
        <v>625</v>
      </c>
    </row>
    <row r="27" spans="1:4" x14ac:dyDescent="0.25">
      <c r="A27" s="13" t="s">
        <v>138</v>
      </c>
      <c r="B27" s="12">
        <v>72070</v>
      </c>
      <c r="C27" s="4" t="s">
        <v>139</v>
      </c>
      <c r="D27" s="28">
        <v>372</v>
      </c>
    </row>
    <row r="28" spans="1:4" x14ac:dyDescent="0.25">
      <c r="A28" s="13" t="s">
        <v>140</v>
      </c>
      <c r="B28" s="12">
        <v>72072</v>
      </c>
      <c r="C28" s="4" t="s">
        <v>141</v>
      </c>
      <c r="D28" s="28">
        <v>372</v>
      </c>
    </row>
    <row r="29" spans="1:4" x14ac:dyDescent="0.25">
      <c r="A29" s="13" t="s">
        <v>142</v>
      </c>
      <c r="B29" s="12">
        <v>72080</v>
      </c>
      <c r="C29" s="4" t="s">
        <v>143</v>
      </c>
      <c r="D29" s="28">
        <v>372</v>
      </c>
    </row>
    <row r="30" spans="1:4" ht="30" x14ac:dyDescent="0.25">
      <c r="A30" s="13" t="s">
        <v>130</v>
      </c>
      <c r="B30" s="12">
        <v>72081</v>
      </c>
      <c r="C30" s="4" t="s">
        <v>131</v>
      </c>
      <c r="D30" s="28">
        <v>396</v>
      </c>
    </row>
    <row r="31" spans="1:4" ht="30" x14ac:dyDescent="0.25">
      <c r="A31" s="13" t="s">
        <v>132</v>
      </c>
      <c r="B31" s="12">
        <v>72082</v>
      </c>
      <c r="C31" s="4" t="s">
        <v>133</v>
      </c>
      <c r="D31" s="28">
        <v>654</v>
      </c>
    </row>
    <row r="32" spans="1:4" ht="30" x14ac:dyDescent="0.25">
      <c r="A32" s="13" t="s">
        <v>134</v>
      </c>
      <c r="B32" s="12">
        <v>72083</v>
      </c>
      <c r="C32" s="4" t="s">
        <v>135</v>
      </c>
      <c r="D32" s="28">
        <v>1242</v>
      </c>
    </row>
    <row r="33" spans="1:4" ht="30" x14ac:dyDescent="0.25">
      <c r="A33" s="13" t="s">
        <v>136</v>
      </c>
      <c r="B33" s="12">
        <v>72084</v>
      </c>
      <c r="C33" s="4" t="s">
        <v>137</v>
      </c>
      <c r="D33" s="28">
        <v>1242</v>
      </c>
    </row>
    <row r="34" spans="1:4" x14ac:dyDescent="0.25">
      <c r="A34" s="13" t="s">
        <v>144</v>
      </c>
      <c r="B34" s="12">
        <v>72100</v>
      </c>
      <c r="C34" s="4" t="s">
        <v>145</v>
      </c>
      <c r="D34" s="28">
        <v>372</v>
      </c>
    </row>
    <row r="35" spans="1:4" ht="30" x14ac:dyDescent="0.25">
      <c r="A35" s="13" t="s">
        <v>148</v>
      </c>
      <c r="B35" s="12">
        <v>72114</v>
      </c>
      <c r="C35" s="4" t="s">
        <v>149</v>
      </c>
      <c r="D35" s="28">
        <v>625</v>
      </c>
    </row>
    <row r="36" spans="1:4" x14ac:dyDescent="0.25">
      <c r="A36" s="13" t="s">
        <v>238</v>
      </c>
      <c r="B36" s="12">
        <v>72125</v>
      </c>
      <c r="C36" s="4" t="s">
        <v>239</v>
      </c>
      <c r="D36" s="28">
        <v>2964</v>
      </c>
    </row>
    <row r="37" spans="1:4" x14ac:dyDescent="0.25">
      <c r="A37" s="13" t="s">
        <v>240</v>
      </c>
      <c r="B37" s="12">
        <v>72128</v>
      </c>
      <c r="C37" s="4" t="s">
        <v>241</v>
      </c>
      <c r="D37" s="28">
        <v>2964</v>
      </c>
    </row>
    <row r="38" spans="1:4" ht="30" x14ac:dyDescent="0.25">
      <c r="A38" s="13" t="s">
        <v>254</v>
      </c>
      <c r="B38" s="12">
        <v>72141</v>
      </c>
      <c r="C38" s="4" t="s">
        <v>255</v>
      </c>
      <c r="D38" s="28">
        <v>3844</v>
      </c>
    </row>
    <row r="39" spans="1:4" ht="30" x14ac:dyDescent="0.25">
      <c r="A39" s="13" t="s">
        <v>256</v>
      </c>
      <c r="B39" s="12">
        <v>72146</v>
      </c>
      <c r="C39" s="4" t="s">
        <v>257</v>
      </c>
      <c r="D39" s="28">
        <v>3844</v>
      </c>
    </row>
    <row r="40" spans="1:4" x14ac:dyDescent="0.25">
      <c r="A40" s="13" t="s">
        <v>150</v>
      </c>
      <c r="B40" s="12">
        <v>72170</v>
      </c>
      <c r="C40" s="4" t="s">
        <v>151</v>
      </c>
      <c r="D40" s="28">
        <v>372</v>
      </c>
    </row>
    <row r="41" spans="1:4" x14ac:dyDescent="0.25">
      <c r="A41" s="13" t="s">
        <v>152</v>
      </c>
      <c r="B41" s="12">
        <v>72190</v>
      </c>
      <c r="C41" s="4" t="s">
        <v>153</v>
      </c>
      <c r="D41" s="28">
        <v>372</v>
      </c>
    </row>
    <row r="42" spans="1:4" x14ac:dyDescent="0.25">
      <c r="A42" s="13" t="s">
        <v>154</v>
      </c>
      <c r="B42" s="12">
        <v>72200</v>
      </c>
      <c r="C42" s="4" t="s">
        <v>155</v>
      </c>
      <c r="D42" s="28">
        <v>372</v>
      </c>
    </row>
    <row r="43" spans="1:4" x14ac:dyDescent="0.25">
      <c r="A43" s="13" t="s">
        <v>156</v>
      </c>
      <c r="B43" s="12">
        <v>72202</v>
      </c>
      <c r="C43" s="4" t="s">
        <v>157</v>
      </c>
      <c r="D43" s="28">
        <v>372</v>
      </c>
    </row>
    <row r="44" spans="1:4" x14ac:dyDescent="0.25">
      <c r="A44" s="13" t="s">
        <v>158</v>
      </c>
      <c r="B44" s="12">
        <v>72220</v>
      </c>
      <c r="C44" s="4" t="s">
        <v>159</v>
      </c>
      <c r="D44" s="28">
        <v>372</v>
      </c>
    </row>
    <row r="45" spans="1:4" x14ac:dyDescent="0.25">
      <c r="A45" s="13" t="s">
        <v>160</v>
      </c>
      <c r="B45" s="12">
        <v>73000</v>
      </c>
      <c r="C45" s="4" t="s">
        <v>161</v>
      </c>
      <c r="D45" s="28">
        <v>372</v>
      </c>
    </row>
    <row r="46" spans="1:4" x14ac:dyDescent="0.25">
      <c r="A46" s="13" t="s">
        <v>162</v>
      </c>
      <c r="B46" s="12">
        <v>73010</v>
      </c>
      <c r="C46" s="4" t="s">
        <v>163</v>
      </c>
      <c r="D46" s="28">
        <v>372</v>
      </c>
    </row>
    <row r="47" spans="1:4" x14ac:dyDescent="0.25">
      <c r="A47" s="13" t="s">
        <v>164</v>
      </c>
      <c r="B47" s="12">
        <v>73020</v>
      </c>
      <c r="C47" s="4" t="s">
        <v>165</v>
      </c>
      <c r="D47" s="28">
        <v>742</v>
      </c>
    </row>
    <row r="48" spans="1:4" x14ac:dyDescent="0.25">
      <c r="A48" s="13" t="s">
        <v>166</v>
      </c>
      <c r="B48" s="12">
        <v>73030</v>
      </c>
      <c r="C48" s="4" t="s">
        <v>167</v>
      </c>
      <c r="D48" s="28">
        <v>742</v>
      </c>
    </row>
    <row r="49" spans="1:4" x14ac:dyDescent="0.25">
      <c r="A49" s="13" t="s">
        <v>168</v>
      </c>
      <c r="B49" s="12">
        <v>73060</v>
      </c>
      <c r="C49" s="4" t="s">
        <v>169</v>
      </c>
      <c r="D49" s="28">
        <v>742</v>
      </c>
    </row>
    <row r="50" spans="1:4" x14ac:dyDescent="0.25">
      <c r="A50" s="13" t="s">
        <v>170</v>
      </c>
      <c r="B50" s="12">
        <v>73070</v>
      </c>
      <c r="C50" s="4" t="s">
        <v>171</v>
      </c>
      <c r="D50" s="28">
        <v>742</v>
      </c>
    </row>
    <row r="51" spans="1:4" x14ac:dyDescent="0.25">
      <c r="A51" s="13" t="s">
        <v>172</v>
      </c>
      <c r="B51" s="12">
        <v>73080</v>
      </c>
      <c r="C51" s="4" t="s">
        <v>173</v>
      </c>
      <c r="D51" s="28">
        <v>742</v>
      </c>
    </row>
    <row r="52" spans="1:4" x14ac:dyDescent="0.25">
      <c r="A52" s="13" t="s">
        <v>174</v>
      </c>
      <c r="B52" s="12">
        <v>73090</v>
      </c>
      <c r="C52" s="4" t="s">
        <v>175</v>
      </c>
      <c r="D52" s="28">
        <v>372</v>
      </c>
    </row>
    <row r="53" spans="1:4" x14ac:dyDescent="0.25">
      <c r="A53" s="13" t="s">
        <v>176</v>
      </c>
      <c r="B53" s="12">
        <v>73092</v>
      </c>
      <c r="C53" s="4" t="s">
        <v>177</v>
      </c>
      <c r="D53" s="28">
        <v>372</v>
      </c>
    </row>
    <row r="54" spans="1:4" x14ac:dyDescent="0.25">
      <c r="A54" s="13" t="s">
        <v>178</v>
      </c>
      <c r="B54" s="12">
        <v>73100</v>
      </c>
      <c r="C54" s="4" t="s">
        <v>179</v>
      </c>
      <c r="D54" s="28">
        <v>372</v>
      </c>
    </row>
    <row r="55" spans="1:4" x14ac:dyDescent="0.25">
      <c r="A55" s="13" t="s">
        <v>180</v>
      </c>
      <c r="B55" s="12">
        <v>73110</v>
      </c>
      <c r="C55" s="4" t="s">
        <v>181</v>
      </c>
      <c r="D55" s="28">
        <v>372</v>
      </c>
    </row>
    <row r="56" spans="1:4" x14ac:dyDescent="0.25">
      <c r="A56" s="13" t="s">
        <v>182</v>
      </c>
      <c r="B56" s="12">
        <v>73120</v>
      </c>
      <c r="C56" s="4" t="s">
        <v>183</v>
      </c>
      <c r="D56" s="28">
        <v>372</v>
      </c>
    </row>
    <row r="57" spans="1:4" x14ac:dyDescent="0.25">
      <c r="A57" s="13" t="s">
        <v>184</v>
      </c>
      <c r="B57" s="12">
        <v>73130</v>
      </c>
      <c r="C57" s="4" t="s">
        <v>185</v>
      </c>
      <c r="D57" s="28">
        <v>372</v>
      </c>
    </row>
    <row r="58" spans="1:4" x14ac:dyDescent="0.25">
      <c r="A58" s="13" t="s">
        <v>186</v>
      </c>
      <c r="B58" s="12">
        <v>73140</v>
      </c>
      <c r="C58" s="4" t="s">
        <v>187</v>
      </c>
      <c r="D58" s="28">
        <v>372</v>
      </c>
    </row>
    <row r="59" spans="1:4" x14ac:dyDescent="0.25">
      <c r="A59" s="13" t="s">
        <v>242</v>
      </c>
      <c r="B59" s="12">
        <v>73200</v>
      </c>
      <c r="C59" s="4" t="s">
        <v>243</v>
      </c>
      <c r="D59" s="28">
        <v>2964</v>
      </c>
    </row>
    <row r="60" spans="1:4" ht="30" x14ac:dyDescent="0.25">
      <c r="A60" s="13" t="s">
        <v>248</v>
      </c>
      <c r="B60" s="12">
        <v>73218</v>
      </c>
      <c r="C60" s="4" t="s">
        <v>249</v>
      </c>
      <c r="D60" s="28">
        <v>3844</v>
      </c>
    </row>
    <row r="61" spans="1:4" ht="30" x14ac:dyDescent="0.25">
      <c r="A61" s="13" t="s">
        <v>258</v>
      </c>
      <c r="B61" s="12">
        <v>73221</v>
      </c>
      <c r="C61" s="4" t="s">
        <v>259</v>
      </c>
      <c r="D61" s="28">
        <v>3844</v>
      </c>
    </row>
    <row r="62" spans="1:4" x14ac:dyDescent="0.25">
      <c r="A62" s="13" t="s">
        <v>188</v>
      </c>
      <c r="B62" s="12">
        <v>73501</v>
      </c>
      <c r="C62" s="4" t="s">
        <v>189</v>
      </c>
      <c r="D62" s="28">
        <v>372</v>
      </c>
    </row>
    <row r="63" spans="1:4" x14ac:dyDescent="0.25">
      <c r="A63" s="13" t="s">
        <v>190</v>
      </c>
      <c r="B63" s="12">
        <v>73502</v>
      </c>
      <c r="C63" s="4" t="s">
        <v>191</v>
      </c>
      <c r="D63" s="28">
        <v>372</v>
      </c>
    </row>
    <row r="64" spans="1:4" ht="30" x14ac:dyDescent="0.25">
      <c r="A64" s="13" t="s">
        <v>192</v>
      </c>
      <c r="B64" s="12">
        <v>73503</v>
      </c>
      <c r="C64" s="4" t="s">
        <v>193</v>
      </c>
      <c r="D64" s="28">
        <v>654</v>
      </c>
    </row>
    <row r="65" spans="1:4" x14ac:dyDescent="0.25">
      <c r="A65" s="13" t="s">
        <v>194</v>
      </c>
      <c r="B65" s="12">
        <v>73521</v>
      </c>
      <c r="C65" s="4" t="s">
        <v>195</v>
      </c>
      <c r="D65" s="28">
        <v>368</v>
      </c>
    </row>
    <row r="66" spans="1:4" x14ac:dyDescent="0.25">
      <c r="A66" s="13" t="s">
        <v>196</v>
      </c>
      <c r="B66" s="12">
        <v>73522</v>
      </c>
      <c r="C66" s="4" t="s">
        <v>197</v>
      </c>
      <c r="D66" s="28">
        <v>654</v>
      </c>
    </row>
    <row r="67" spans="1:4" x14ac:dyDescent="0.25">
      <c r="A67" s="13" t="s">
        <v>198</v>
      </c>
      <c r="B67" s="12">
        <v>73523</v>
      </c>
      <c r="C67" s="4" t="s">
        <v>199</v>
      </c>
      <c r="D67" s="28">
        <v>1242</v>
      </c>
    </row>
    <row r="68" spans="1:4" x14ac:dyDescent="0.25">
      <c r="A68" s="13" t="s">
        <v>202</v>
      </c>
      <c r="B68" s="12">
        <v>73551</v>
      </c>
      <c r="C68" s="4" t="s">
        <v>203</v>
      </c>
      <c r="D68" s="28">
        <v>372</v>
      </c>
    </row>
    <row r="69" spans="1:4" x14ac:dyDescent="0.25">
      <c r="A69" s="13" t="s">
        <v>200</v>
      </c>
      <c r="B69" s="12">
        <v>73552</v>
      </c>
      <c r="C69" s="4" t="s">
        <v>201</v>
      </c>
      <c r="D69" s="28">
        <v>372</v>
      </c>
    </row>
    <row r="70" spans="1:4" x14ac:dyDescent="0.25">
      <c r="A70" s="13" t="s">
        <v>146</v>
      </c>
      <c r="B70" s="12">
        <v>73560</v>
      </c>
      <c r="C70" s="4" t="s">
        <v>147</v>
      </c>
      <c r="D70" s="28">
        <v>372</v>
      </c>
    </row>
    <row r="71" spans="1:4" x14ac:dyDescent="0.25">
      <c r="A71" s="13" t="s">
        <v>206</v>
      </c>
      <c r="B71" s="12">
        <v>73564</v>
      </c>
      <c r="C71" s="4" t="s">
        <v>207</v>
      </c>
      <c r="D71" s="28">
        <v>372</v>
      </c>
    </row>
    <row r="72" spans="1:4" x14ac:dyDescent="0.25">
      <c r="A72" s="13" t="s">
        <v>208</v>
      </c>
      <c r="B72" s="12">
        <v>73565</v>
      </c>
      <c r="C72" s="4" t="s">
        <v>209</v>
      </c>
      <c r="D72" s="28">
        <v>372</v>
      </c>
    </row>
    <row r="73" spans="1:4" x14ac:dyDescent="0.25">
      <c r="A73" s="13" t="s">
        <v>210</v>
      </c>
      <c r="B73" s="12">
        <v>73590</v>
      </c>
      <c r="C73" s="4" t="s">
        <v>211</v>
      </c>
      <c r="D73" s="28">
        <v>372</v>
      </c>
    </row>
    <row r="74" spans="1:4" x14ac:dyDescent="0.25">
      <c r="A74" s="13" t="s">
        <v>204</v>
      </c>
      <c r="B74" s="12">
        <v>73592</v>
      </c>
      <c r="C74" s="4" t="s">
        <v>205</v>
      </c>
      <c r="D74" s="28">
        <v>372</v>
      </c>
    </row>
    <row r="75" spans="1:4" x14ac:dyDescent="0.25">
      <c r="A75" s="13" t="s">
        <v>212</v>
      </c>
      <c r="B75" s="12">
        <v>73600</v>
      </c>
      <c r="C75" s="4" t="s">
        <v>213</v>
      </c>
      <c r="D75" s="28">
        <v>372</v>
      </c>
    </row>
    <row r="76" spans="1:4" x14ac:dyDescent="0.25">
      <c r="A76" s="13" t="s">
        <v>214</v>
      </c>
      <c r="B76" s="12">
        <v>73610</v>
      </c>
      <c r="C76" s="4" t="s">
        <v>215</v>
      </c>
      <c r="D76" s="28">
        <v>372</v>
      </c>
    </row>
    <row r="77" spans="1:4" x14ac:dyDescent="0.25">
      <c r="A77" s="13" t="s">
        <v>216</v>
      </c>
      <c r="B77" s="12">
        <v>73620</v>
      </c>
      <c r="C77" s="4" t="s">
        <v>217</v>
      </c>
      <c r="D77" s="28">
        <v>372</v>
      </c>
    </row>
    <row r="78" spans="1:4" x14ac:dyDescent="0.25">
      <c r="A78" s="13" t="s">
        <v>218</v>
      </c>
      <c r="B78" s="12">
        <v>73630</v>
      </c>
      <c r="C78" s="4" t="s">
        <v>219</v>
      </c>
      <c r="D78" s="28">
        <v>372</v>
      </c>
    </row>
    <row r="79" spans="1:4" x14ac:dyDescent="0.25">
      <c r="A79" s="13" t="s">
        <v>220</v>
      </c>
      <c r="B79" s="12">
        <v>73650</v>
      </c>
      <c r="C79" s="4" t="s">
        <v>221</v>
      </c>
      <c r="D79" s="28">
        <v>372</v>
      </c>
    </row>
    <row r="80" spans="1:4" x14ac:dyDescent="0.25">
      <c r="A80" s="13" t="s">
        <v>222</v>
      </c>
      <c r="B80" s="12">
        <v>73660</v>
      </c>
      <c r="C80" s="4" t="s">
        <v>223</v>
      </c>
      <c r="D80" s="28">
        <v>372</v>
      </c>
    </row>
    <row r="81" spans="1:4" x14ac:dyDescent="0.25">
      <c r="A81" s="13" t="s">
        <v>244</v>
      </c>
      <c r="B81" s="12">
        <v>73700</v>
      </c>
      <c r="C81" s="4" t="s">
        <v>245</v>
      </c>
      <c r="D81" s="28">
        <v>2964</v>
      </c>
    </row>
    <row r="82" spans="1:4" ht="30" x14ac:dyDescent="0.25">
      <c r="A82" s="13" t="s">
        <v>250</v>
      </c>
      <c r="B82" s="12">
        <v>73718</v>
      </c>
      <c r="C82" s="4" t="s">
        <v>251</v>
      </c>
      <c r="D82" s="28">
        <v>3844</v>
      </c>
    </row>
    <row r="83" spans="1:4" x14ac:dyDescent="0.25">
      <c r="A83" s="13" t="s">
        <v>224</v>
      </c>
      <c r="B83" s="12">
        <v>74018</v>
      </c>
      <c r="C83" s="4" t="s">
        <v>225</v>
      </c>
      <c r="D83" s="28">
        <v>372</v>
      </c>
    </row>
    <row r="84" spans="1:4" x14ac:dyDescent="0.25">
      <c r="A84" s="13" t="s">
        <v>226</v>
      </c>
      <c r="B84" s="12">
        <v>74021</v>
      </c>
      <c r="C84" s="4" t="s">
        <v>227</v>
      </c>
      <c r="D84" s="28">
        <v>372</v>
      </c>
    </row>
    <row r="85" spans="1:4" ht="30" x14ac:dyDescent="0.25">
      <c r="A85" s="13" t="s">
        <v>228</v>
      </c>
      <c r="B85" s="12">
        <v>74022</v>
      </c>
      <c r="C85" s="4" t="s">
        <v>229</v>
      </c>
      <c r="D85" s="28">
        <v>625</v>
      </c>
    </row>
    <row r="86" spans="1:4" ht="30" x14ac:dyDescent="0.25">
      <c r="A86" s="13" t="s">
        <v>288</v>
      </c>
      <c r="B86" s="12">
        <v>74170</v>
      </c>
      <c r="C86" s="4" t="s">
        <v>289</v>
      </c>
      <c r="D86" s="28">
        <v>5541</v>
      </c>
    </row>
    <row r="87" spans="1:4" x14ac:dyDescent="0.25">
      <c r="A87" s="13" t="s">
        <v>246</v>
      </c>
      <c r="B87" s="12">
        <v>74176</v>
      </c>
      <c r="C87" s="4" t="s">
        <v>247</v>
      </c>
      <c r="D87" s="28">
        <v>2964</v>
      </c>
    </row>
    <row r="88" spans="1:4" ht="30" x14ac:dyDescent="0.25">
      <c r="A88" s="13" t="s">
        <v>230</v>
      </c>
      <c r="B88" s="12">
        <v>74220</v>
      </c>
      <c r="C88" s="4" t="s">
        <v>231</v>
      </c>
      <c r="D88" s="28">
        <v>1148</v>
      </c>
    </row>
    <row r="89" spans="1:4" ht="45" x14ac:dyDescent="0.25">
      <c r="A89" s="13" t="s">
        <v>111</v>
      </c>
      <c r="B89" s="12">
        <v>74230</v>
      </c>
      <c r="C89" s="4" t="s">
        <v>112</v>
      </c>
      <c r="D89" s="27">
        <v>1148</v>
      </c>
    </row>
    <row r="90" spans="1:4" ht="30" x14ac:dyDescent="0.25">
      <c r="A90" s="13" t="s">
        <v>232</v>
      </c>
      <c r="B90" s="12">
        <v>74240</v>
      </c>
      <c r="C90" s="4" t="s">
        <v>233</v>
      </c>
      <c r="D90" s="28">
        <v>1148</v>
      </c>
    </row>
    <row r="91" spans="1:4" ht="30" x14ac:dyDescent="0.25">
      <c r="A91" s="13" t="s">
        <v>264</v>
      </c>
      <c r="B91" s="12">
        <v>76536</v>
      </c>
      <c r="C91" s="4" t="s">
        <v>265</v>
      </c>
      <c r="D91" s="28">
        <v>976</v>
      </c>
    </row>
    <row r="92" spans="1:4" ht="30" x14ac:dyDescent="0.25">
      <c r="A92" s="13" t="s">
        <v>262</v>
      </c>
      <c r="B92" s="12">
        <v>76642</v>
      </c>
      <c r="C92" s="4" t="s">
        <v>263</v>
      </c>
      <c r="D92" s="28">
        <v>529</v>
      </c>
    </row>
    <row r="93" spans="1:4" ht="30" x14ac:dyDescent="0.25">
      <c r="A93" s="13" t="s">
        <v>266</v>
      </c>
      <c r="B93" s="12">
        <v>76705</v>
      </c>
      <c r="C93" s="4" t="s">
        <v>267</v>
      </c>
      <c r="D93" s="28">
        <v>639</v>
      </c>
    </row>
    <row r="94" spans="1:4" ht="30" x14ac:dyDescent="0.25">
      <c r="A94" s="13" t="s">
        <v>272</v>
      </c>
      <c r="B94" s="12">
        <v>76770</v>
      </c>
      <c r="C94" s="4" t="s">
        <v>273</v>
      </c>
      <c r="D94" s="28">
        <v>985</v>
      </c>
    </row>
    <row r="95" spans="1:4" ht="45" x14ac:dyDescent="0.25">
      <c r="A95" s="13" t="s">
        <v>260</v>
      </c>
      <c r="B95" s="12">
        <v>76801</v>
      </c>
      <c r="C95" s="4" t="s">
        <v>261</v>
      </c>
      <c r="D95" s="28">
        <v>985</v>
      </c>
    </row>
    <row r="96" spans="1:4" ht="60" x14ac:dyDescent="0.25">
      <c r="A96" s="13" t="s">
        <v>276</v>
      </c>
      <c r="B96" s="12">
        <v>76816</v>
      </c>
      <c r="C96" s="4" t="s">
        <v>277</v>
      </c>
      <c r="D96" s="28">
        <v>639</v>
      </c>
    </row>
    <row r="97" spans="1:4" x14ac:dyDescent="0.25">
      <c r="A97" s="13" t="s">
        <v>278</v>
      </c>
      <c r="B97" s="12">
        <v>76856</v>
      </c>
      <c r="C97" s="4" t="s">
        <v>279</v>
      </c>
      <c r="D97" s="28">
        <v>985</v>
      </c>
    </row>
    <row r="98" spans="1:4" x14ac:dyDescent="0.25">
      <c r="A98" s="13" t="s">
        <v>286</v>
      </c>
      <c r="B98" s="12">
        <v>76870</v>
      </c>
      <c r="C98" s="4" t="s">
        <v>287</v>
      </c>
      <c r="D98" s="28">
        <v>985</v>
      </c>
    </row>
    <row r="99" spans="1:4" x14ac:dyDescent="0.25">
      <c r="A99" s="13" t="s">
        <v>274</v>
      </c>
      <c r="B99" s="12">
        <v>76872</v>
      </c>
      <c r="C99" s="4" t="s">
        <v>275</v>
      </c>
      <c r="D99" s="28">
        <v>985</v>
      </c>
    </row>
    <row r="100" spans="1:4" ht="30" x14ac:dyDescent="0.25">
      <c r="A100" s="13" t="s">
        <v>270</v>
      </c>
      <c r="B100" s="12">
        <v>76881</v>
      </c>
      <c r="C100" s="4" t="s">
        <v>271</v>
      </c>
      <c r="D100" s="28">
        <v>985</v>
      </c>
    </row>
    <row r="101" spans="1:4" ht="30" x14ac:dyDescent="0.25">
      <c r="A101" s="13" t="s">
        <v>83</v>
      </c>
      <c r="B101" s="12">
        <v>77080</v>
      </c>
      <c r="C101" s="4" t="s">
        <v>84</v>
      </c>
      <c r="D101" s="28">
        <v>579</v>
      </c>
    </row>
    <row r="102" spans="1:4" x14ac:dyDescent="0.25">
      <c r="A102" s="13" t="s">
        <v>290</v>
      </c>
      <c r="B102" s="12">
        <v>77412</v>
      </c>
      <c r="C102" s="4" t="s">
        <v>291</v>
      </c>
      <c r="D102" s="28">
        <v>1417</v>
      </c>
    </row>
    <row r="103" spans="1:4" x14ac:dyDescent="0.25">
      <c r="A103" s="13" t="s">
        <v>280</v>
      </c>
      <c r="B103" s="12">
        <v>93880</v>
      </c>
      <c r="C103" s="4" t="s">
        <v>281</v>
      </c>
      <c r="D103" s="28">
        <v>1565</v>
      </c>
    </row>
    <row r="104" spans="1:4" x14ac:dyDescent="0.25">
      <c r="A104" s="13" t="s">
        <v>268</v>
      </c>
      <c r="B104" s="12">
        <v>93925</v>
      </c>
      <c r="C104" s="4" t="s">
        <v>269</v>
      </c>
      <c r="D104" s="28">
        <v>1565</v>
      </c>
    </row>
    <row r="105" spans="1:4" ht="30" x14ac:dyDescent="0.25">
      <c r="A105" s="13" t="s">
        <v>282</v>
      </c>
      <c r="B105" s="12">
        <v>93970</v>
      </c>
      <c r="C105" s="4" t="s">
        <v>283</v>
      </c>
      <c r="D105" s="28">
        <v>1565</v>
      </c>
    </row>
    <row r="106" spans="1:4" ht="30" x14ac:dyDescent="0.25">
      <c r="A106" s="13" t="s">
        <v>284</v>
      </c>
      <c r="B106" s="12">
        <v>93971</v>
      </c>
      <c r="C106" s="4" t="s">
        <v>285</v>
      </c>
      <c r="D106" s="28">
        <v>989</v>
      </c>
    </row>
    <row r="107" spans="1:4" x14ac:dyDescent="0.25">
      <c r="A107" s="13" t="s">
        <v>292</v>
      </c>
      <c r="B107" s="12" t="s">
        <v>296</v>
      </c>
      <c r="C107" s="4" t="s">
        <v>293</v>
      </c>
      <c r="D107" s="28">
        <v>246</v>
      </c>
    </row>
    <row r="108" spans="1:4" x14ac:dyDescent="0.25">
      <c r="A108" s="13" t="s">
        <v>295</v>
      </c>
      <c r="B108" s="12">
        <v>82306</v>
      </c>
      <c r="C108" s="4" t="s">
        <v>294</v>
      </c>
      <c r="D108" s="28">
        <v>332</v>
      </c>
    </row>
    <row r="109" spans="1:4" ht="18.75" customHeight="1" x14ac:dyDescent="0.25">
      <c r="A109" s="13" t="s">
        <v>301</v>
      </c>
      <c r="B109" s="12">
        <v>80156</v>
      </c>
      <c r="C109" s="18" t="s">
        <v>299</v>
      </c>
      <c r="D109" s="28">
        <v>201</v>
      </c>
    </row>
    <row r="110" spans="1:4" ht="18.75" customHeight="1" x14ac:dyDescent="0.25">
      <c r="A110" s="13" t="s">
        <v>300</v>
      </c>
      <c r="B110" s="12">
        <v>80158</v>
      </c>
      <c r="C110" s="18" t="s">
        <v>302</v>
      </c>
      <c r="D110" s="28">
        <v>342</v>
      </c>
    </row>
    <row r="111" spans="1:4" ht="18.75" customHeight="1" x14ac:dyDescent="0.25">
      <c r="A111" s="13" t="s">
        <v>303</v>
      </c>
      <c r="B111" s="12">
        <v>80162</v>
      </c>
      <c r="C111" s="18" t="s">
        <v>311</v>
      </c>
      <c r="D111" s="28">
        <v>408</v>
      </c>
    </row>
    <row r="112" spans="1:4" ht="18.75" customHeight="1" x14ac:dyDescent="0.25">
      <c r="A112" s="13" t="s">
        <v>304</v>
      </c>
      <c r="B112" s="12">
        <v>80164</v>
      </c>
      <c r="C112" s="18" t="s">
        <v>312</v>
      </c>
      <c r="D112" s="28">
        <v>417</v>
      </c>
    </row>
    <row r="113" spans="1:4" ht="18.75" customHeight="1" x14ac:dyDescent="0.25">
      <c r="A113" s="13" t="s">
        <v>305</v>
      </c>
      <c r="B113" s="12">
        <v>80170</v>
      </c>
      <c r="C113" s="18" t="s">
        <v>313</v>
      </c>
      <c r="D113" s="28">
        <v>474</v>
      </c>
    </row>
    <row r="114" spans="1:4" ht="18.75" customHeight="1" x14ac:dyDescent="0.25">
      <c r="A114" s="13" t="s">
        <v>306</v>
      </c>
      <c r="B114" s="12">
        <v>80170</v>
      </c>
      <c r="C114" s="18" t="s">
        <v>313</v>
      </c>
      <c r="D114" s="28">
        <v>474</v>
      </c>
    </row>
    <row r="115" spans="1:4" ht="18.75" customHeight="1" x14ac:dyDescent="0.25">
      <c r="A115" s="13" t="s">
        <v>307</v>
      </c>
      <c r="B115" s="12">
        <v>80178</v>
      </c>
      <c r="C115" s="18" t="s">
        <v>314</v>
      </c>
      <c r="D115" s="28">
        <v>270</v>
      </c>
    </row>
    <row r="116" spans="1:4" ht="18.75" customHeight="1" x14ac:dyDescent="0.25">
      <c r="A116" s="13" t="s">
        <v>308</v>
      </c>
      <c r="B116" s="12">
        <v>80179</v>
      </c>
      <c r="C116" s="18" t="s">
        <v>315</v>
      </c>
      <c r="D116" s="28">
        <v>282</v>
      </c>
    </row>
    <row r="117" spans="1:4" ht="18.75" customHeight="1" x14ac:dyDescent="0.25">
      <c r="A117" s="13" t="s">
        <v>309</v>
      </c>
      <c r="B117" s="12">
        <v>80184</v>
      </c>
      <c r="C117" s="19" t="s">
        <v>310</v>
      </c>
      <c r="D117" s="28">
        <v>374</v>
      </c>
    </row>
    <row r="118" spans="1:4" ht="18.75" customHeight="1" x14ac:dyDescent="0.25">
      <c r="A118" s="13" t="s">
        <v>316</v>
      </c>
      <c r="B118" s="12">
        <v>80185</v>
      </c>
      <c r="C118" s="20" t="s">
        <v>317</v>
      </c>
      <c r="D118" s="28">
        <v>408</v>
      </c>
    </row>
    <row r="119" spans="1:4" ht="18.75" customHeight="1" x14ac:dyDescent="0.25">
      <c r="A119" s="13" t="s">
        <v>318</v>
      </c>
      <c r="B119" s="12">
        <v>80197</v>
      </c>
      <c r="C119" s="20" t="s">
        <v>319</v>
      </c>
      <c r="D119" s="28">
        <v>178</v>
      </c>
    </row>
    <row r="120" spans="1:4" ht="18.75" customHeight="1" x14ac:dyDescent="0.25">
      <c r="A120" s="13" t="s">
        <v>320</v>
      </c>
      <c r="B120" s="12">
        <v>80198</v>
      </c>
      <c r="C120" s="20" t="s">
        <v>321</v>
      </c>
      <c r="D120" s="28">
        <v>400</v>
      </c>
    </row>
    <row r="121" spans="1:4" ht="18.75" customHeight="1" x14ac:dyDescent="0.25">
      <c r="A121" s="13" t="s">
        <v>322</v>
      </c>
      <c r="B121" s="12">
        <v>80202</v>
      </c>
      <c r="C121" s="20" t="s">
        <v>323</v>
      </c>
      <c r="D121" s="28">
        <v>417</v>
      </c>
    </row>
    <row r="122" spans="1:4" ht="18.75" customHeight="1" x14ac:dyDescent="0.25">
      <c r="A122" s="13" t="s">
        <v>547</v>
      </c>
      <c r="B122" s="12">
        <v>80202</v>
      </c>
      <c r="C122" s="20" t="s">
        <v>323</v>
      </c>
      <c r="D122" s="28">
        <v>417</v>
      </c>
    </row>
    <row r="123" spans="1:4" ht="18.75" customHeight="1" x14ac:dyDescent="0.25">
      <c r="A123" s="13" t="s">
        <v>324</v>
      </c>
      <c r="B123" s="12">
        <v>80299</v>
      </c>
      <c r="C123" s="20" t="s">
        <v>325</v>
      </c>
      <c r="D123" s="28">
        <v>222</v>
      </c>
    </row>
    <row r="124" spans="1:4" ht="75" x14ac:dyDescent="0.25">
      <c r="A124" s="13" t="s">
        <v>326</v>
      </c>
      <c r="B124" s="12">
        <v>80307</v>
      </c>
      <c r="C124" s="21" t="s">
        <v>327</v>
      </c>
      <c r="D124" s="28">
        <v>758</v>
      </c>
    </row>
    <row r="125" spans="1:4" ht="75" x14ac:dyDescent="0.25">
      <c r="A125" s="13" t="s">
        <v>328</v>
      </c>
      <c r="B125" s="12">
        <v>80307</v>
      </c>
      <c r="C125" s="21" t="s">
        <v>327</v>
      </c>
      <c r="D125" s="28">
        <v>357</v>
      </c>
    </row>
    <row r="126" spans="1:4" ht="75" x14ac:dyDescent="0.25">
      <c r="A126" s="13" t="s">
        <v>329</v>
      </c>
      <c r="B126" s="12">
        <v>80307</v>
      </c>
      <c r="C126" s="21" t="s">
        <v>327</v>
      </c>
      <c r="D126" s="28">
        <v>555</v>
      </c>
    </row>
    <row r="127" spans="1:4" x14ac:dyDescent="0.25">
      <c r="A127" s="13" t="s">
        <v>330</v>
      </c>
      <c r="B127" s="12">
        <v>82010</v>
      </c>
      <c r="C127" s="21" t="s">
        <v>331</v>
      </c>
      <c r="D127" s="28">
        <v>303</v>
      </c>
    </row>
    <row r="128" spans="1:4" ht="18.75" customHeight="1" x14ac:dyDescent="0.25">
      <c r="A128" s="13" t="s">
        <v>332</v>
      </c>
      <c r="B128" s="12">
        <v>82040</v>
      </c>
      <c r="C128" s="20" t="s">
        <v>333</v>
      </c>
      <c r="D128" s="28">
        <v>224</v>
      </c>
    </row>
    <row r="129" spans="1:4" ht="18.75" customHeight="1" x14ac:dyDescent="0.25">
      <c r="A129" s="13" t="s">
        <v>334</v>
      </c>
      <c r="B129" s="12">
        <v>82042</v>
      </c>
      <c r="C129" s="20" t="s">
        <v>335</v>
      </c>
      <c r="D129" s="28">
        <v>229</v>
      </c>
    </row>
    <row r="130" spans="1:4" ht="18.75" customHeight="1" x14ac:dyDescent="0.25">
      <c r="A130" s="13" t="s">
        <v>336</v>
      </c>
      <c r="B130" s="12">
        <v>82043</v>
      </c>
      <c r="C130" s="20" t="s">
        <v>337</v>
      </c>
      <c r="D130" s="28">
        <v>256</v>
      </c>
    </row>
    <row r="131" spans="1:4" ht="18.75" customHeight="1" x14ac:dyDescent="0.25">
      <c r="A131" s="13" t="s">
        <v>338</v>
      </c>
      <c r="B131" s="12">
        <v>82105</v>
      </c>
      <c r="C131" s="20" t="s">
        <v>339</v>
      </c>
      <c r="D131" s="28">
        <v>484</v>
      </c>
    </row>
    <row r="132" spans="1:4" ht="18.75" customHeight="1" x14ac:dyDescent="0.25">
      <c r="A132" s="13" t="s">
        <v>340</v>
      </c>
      <c r="B132" s="12">
        <v>82140</v>
      </c>
      <c r="C132" s="20" t="s">
        <v>341</v>
      </c>
      <c r="D132" s="28">
        <v>437</v>
      </c>
    </row>
    <row r="133" spans="1:4" ht="18.75" customHeight="1" x14ac:dyDescent="0.25">
      <c r="A133" s="13" t="s">
        <v>342</v>
      </c>
      <c r="B133" s="12">
        <v>82150</v>
      </c>
      <c r="C133" s="20" t="s">
        <v>343</v>
      </c>
      <c r="D133" s="28">
        <v>269</v>
      </c>
    </row>
    <row r="134" spans="1:4" ht="18.75" customHeight="1" x14ac:dyDescent="0.25">
      <c r="A134" s="13" t="s">
        <v>344</v>
      </c>
      <c r="B134" s="12">
        <v>82247</v>
      </c>
      <c r="C134" s="20" t="s">
        <v>345</v>
      </c>
      <c r="D134" s="28">
        <v>236</v>
      </c>
    </row>
    <row r="135" spans="1:4" ht="18.75" customHeight="1" x14ac:dyDescent="0.25">
      <c r="A135" s="13" t="s">
        <v>346</v>
      </c>
      <c r="B135" s="12">
        <v>82248</v>
      </c>
      <c r="C135" s="20" t="s">
        <v>347</v>
      </c>
      <c r="D135" s="28">
        <v>225</v>
      </c>
    </row>
    <row r="136" spans="1:4" ht="45" x14ac:dyDescent="0.25">
      <c r="A136" s="13" t="s">
        <v>348</v>
      </c>
      <c r="B136" s="12">
        <v>82270</v>
      </c>
      <c r="C136" s="21" t="s">
        <v>349</v>
      </c>
      <c r="D136" s="28">
        <v>201</v>
      </c>
    </row>
    <row r="137" spans="1:4" ht="18.75" customHeight="1" x14ac:dyDescent="0.25">
      <c r="A137" s="13" t="s">
        <v>350</v>
      </c>
      <c r="B137" s="12">
        <v>82271</v>
      </c>
      <c r="C137" s="20" t="s">
        <v>351</v>
      </c>
      <c r="D137" s="28">
        <v>201</v>
      </c>
    </row>
    <row r="138" spans="1:4" ht="18.75" customHeight="1" x14ac:dyDescent="0.25">
      <c r="A138" s="13" t="s">
        <v>352</v>
      </c>
      <c r="B138" s="12">
        <v>82306</v>
      </c>
      <c r="C138" s="18" t="s">
        <v>353</v>
      </c>
      <c r="D138" s="28">
        <v>332</v>
      </c>
    </row>
    <row r="139" spans="1:4" ht="18.75" customHeight="1" x14ac:dyDescent="0.25">
      <c r="A139" s="13" t="s">
        <v>354</v>
      </c>
      <c r="B139" s="12">
        <v>82310</v>
      </c>
      <c r="C139" s="18" t="s">
        <v>355</v>
      </c>
      <c r="D139" s="28">
        <v>240</v>
      </c>
    </row>
    <row r="140" spans="1:4" ht="18.75" customHeight="1" x14ac:dyDescent="0.25">
      <c r="A140" s="13" t="s">
        <v>356</v>
      </c>
      <c r="B140" s="12">
        <v>82340</v>
      </c>
      <c r="C140" s="18" t="s">
        <v>357</v>
      </c>
      <c r="D140" s="28">
        <v>259</v>
      </c>
    </row>
    <row r="141" spans="1:4" ht="18.75" customHeight="1" x14ac:dyDescent="0.25">
      <c r="A141" s="13" t="s">
        <v>358</v>
      </c>
      <c r="B141" s="12">
        <v>82374</v>
      </c>
      <c r="C141" s="18" t="s">
        <v>359</v>
      </c>
      <c r="D141" s="28">
        <v>233</v>
      </c>
    </row>
    <row r="142" spans="1:4" ht="18.75" customHeight="1" x14ac:dyDescent="0.25">
      <c r="A142" s="13" t="s">
        <v>360</v>
      </c>
      <c r="B142" s="12">
        <v>82378</v>
      </c>
      <c r="C142" s="18" t="s">
        <v>361</v>
      </c>
      <c r="D142" s="28">
        <v>530</v>
      </c>
    </row>
    <row r="143" spans="1:4" ht="18.75" customHeight="1" x14ac:dyDescent="0.25">
      <c r="A143" s="13" t="s">
        <v>362</v>
      </c>
      <c r="B143" s="12">
        <v>82435</v>
      </c>
      <c r="C143" s="18" t="s">
        <v>363</v>
      </c>
      <c r="D143" s="28">
        <v>229</v>
      </c>
    </row>
    <row r="144" spans="1:4" ht="18.75" customHeight="1" x14ac:dyDescent="0.25">
      <c r="A144" s="13" t="s">
        <v>364</v>
      </c>
      <c r="B144" s="12">
        <v>82436</v>
      </c>
      <c r="C144" s="18" t="s">
        <v>365</v>
      </c>
      <c r="D144" s="28">
        <v>236</v>
      </c>
    </row>
    <row r="145" spans="1:4" ht="18.75" customHeight="1" x14ac:dyDescent="0.25">
      <c r="A145" s="13" t="s">
        <v>366</v>
      </c>
      <c r="B145" s="12">
        <v>82465</v>
      </c>
      <c r="C145" s="18" t="s">
        <v>367</v>
      </c>
      <c r="D145" s="28">
        <v>225</v>
      </c>
    </row>
    <row r="146" spans="1:4" ht="18.75" customHeight="1" x14ac:dyDescent="0.25">
      <c r="A146" s="13" t="s">
        <v>368</v>
      </c>
      <c r="B146" s="12">
        <v>82533</v>
      </c>
      <c r="C146" s="18" t="s">
        <v>369</v>
      </c>
      <c r="D146" s="28">
        <v>473</v>
      </c>
    </row>
    <row r="147" spans="1:4" ht="18.75" customHeight="1" x14ac:dyDescent="0.25">
      <c r="A147" s="13" t="s">
        <v>370</v>
      </c>
      <c r="B147" s="12">
        <v>82550</v>
      </c>
      <c r="C147" s="18" t="s">
        <v>371</v>
      </c>
      <c r="D147" s="28">
        <v>269</v>
      </c>
    </row>
    <row r="148" spans="1:4" ht="18.75" customHeight="1" x14ac:dyDescent="0.25">
      <c r="A148" s="13" t="s">
        <v>372</v>
      </c>
      <c r="B148" s="12">
        <v>82553</v>
      </c>
      <c r="C148" s="18" t="s">
        <v>373</v>
      </c>
      <c r="D148" s="28">
        <v>409</v>
      </c>
    </row>
    <row r="149" spans="1:4" ht="18.75" customHeight="1" x14ac:dyDescent="0.25">
      <c r="A149" s="13" t="s">
        <v>374</v>
      </c>
      <c r="B149" s="12">
        <v>82565</v>
      </c>
      <c r="C149" s="18" t="s">
        <v>375</v>
      </c>
      <c r="D149" s="28">
        <v>238</v>
      </c>
    </row>
    <row r="150" spans="1:4" ht="18.75" customHeight="1" x14ac:dyDescent="0.25">
      <c r="A150" s="13" t="s">
        <v>376</v>
      </c>
      <c r="B150" s="12">
        <v>82570</v>
      </c>
      <c r="C150" s="18" t="s">
        <v>377</v>
      </c>
      <c r="D150" s="28">
        <v>240</v>
      </c>
    </row>
    <row r="151" spans="1:4" ht="18.75" customHeight="1" x14ac:dyDescent="0.25">
      <c r="A151" s="13" t="s">
        <v>378</v>
      </c>
      <c r="B151" s="12">
        <v>82575</v>
      </c>
      <c r="C151" s="18" t="s">
        <v>379</v>
      </c>
      <c r="D151" s="28">
        <v>330</v>
      </c>
    </row>
    <row r="152" spans="1:4" ht="18.75" customHeight="1" x14ac:dyDescent="0.25">
      <c r="A152" s="13" t="s">
        <v>380</v>
      </c>
      <c r="B152" s="12">
        <v>82607</v>
      </c>
      <c r="C152" s="18" t="s">
        <v>381</v>
      </c>
      <c r="D152" s="28">
        <v>448</v>
      </c>
    </row>
    <row r="153" spans="1:4" ht="18.75" customHeight="1" x14ac:dyDescent="0.25">
      <c r="A153" s="13" t="s">
        <v>382</v>
      </c>
      <c r="B153" s="12">
        <v>82705</v>
      </c>
      <c r="C153" s="18" t="s">
        <v>383</v>
      </c>
      <c r="D153" s="28">
        <v>238</v>
      </c>
    </row>
    <row r="154" spans="1:4" ht="18.75" customHeight="1" x14ac:dyDescent="0.25">
      <c r="A154" s="13" t="s">
        <v>384</v>
      </c>
      <c r="B154" s="12">
        <v>82728</v>
      </c>
      <c r="C154" s="18" t="s">
        <v>385</v>
      </c>
      <c r="D154" s="28">
        <v>418</v>
      </c>
    </row>
    <row r="155" spans="1:4" ht="18.75" customHeight="1" x14ac:dyDescent="0.25">
      <c r="A155" s="13" t="s">
        <v>386</v>
      </c>
      <c r="B155" s="12">
        <v>82731</v>
      </c>
      <c r="C155" s="18" t="s">
        <v>387</v>
      </c>
      <c r="D155" s="28">
        <v>869</v>
      </c>
    </row>
    <row r="156" spans="1:4" ht="18.75" customHeight="1" x14ac:dyDescent="0.25">
      <c r="A156" s="13" t="s">
        <v>388</v>
      </c>
      <c r="B156" s="12">
        <v>82746</v>
      </c>
      <c r="C156" s="18" t="s">
        <v>389</v>
      </c>
      <c r="D156" s="28">
        <v>440</v>
      </c>
    </row>
    <row r="157" spans="1:4" ht="18.75" customHeight="1" x14ac:dyDescent="0.25">
      <c r="A157" s="13" t="s">
        <v>390</v>
      </c>
      <c r="B157" s="12">
        <v>82945</v>
      </c>
      <c r="C157" s="18" t="s">
        <v>391</v>
      </c>
      <c r="D157" s="28">
        <v>217</v>
      </c>
    </row>
    <row r="158" spans="1:4" ht="18.75" customHeight="1" x14ac:dyDescent="0.25">
      <c r="A158" s="13" t="s">
        <v>392</v>
      </c>
      <c r="B158" s="12">
        <v>82947</v>
      </c>
      <c r="C158" s="18" t="s">
        <v>393</v>
      </c>
      <c r="D158" s="28">
        <v>217</v>
      </c>
    </row>
    <row r="159" spans="1:4" ht="18.75" customHeight="1" x14ac:dyDescent="0.25">
      <c r="A159" s="13" t="s">
        <v>394</v>
      </c>
      <c r="B159" s="12">
        <v>82947</v>
      </c>
      <c r="C159" s="18" t="s">
        <v>393</v>
      </c>
      <c r="D159" s="28">
        <v>217</v>
      </c>
    </row>
    <row r="160" spans="1:4" ht="18.75" customHeight="1" x14ac:dyDescent="0.25">
      <c r="A160" s="13" t="s">
        <v>395</v>
      </c>
      <c r="B160" s="12">
        <v>82950</v>
      </c>
      <c r="C160" s="18" t="s">
        <v>396</v>
      </c>
      <c r="D160" s="28">
        <v>232</v>
      </c>
    </row>
    <row r="161" spans="1:4" ht="18.75" customHeight="1" x14ac:dyDescent="0.25">
      <c r="A161" s="13" t="s">
        <v>397</v>
      </c>
      <c r="B161" s="12">
        <v>82951</v>
      </c>
      <c r="C161" s="18" t="s">
        <v>398</v>
      </c>
      <c r="D161" s="28">
        <v>402</v>
      </c>
    </row>
    <row r="162" spans="1:4" ht="30" x14ac:dyDescent="0.25">
      <c r="A162" s="13" t="s">
        <v>399</v>
      </c>
      <c r="B162" s="12">
        <v>82952</v>
      </c>
      <c r="C162" s="18" t="s">
        <v>400</v>
      </c>
      <c r="D162" s="28">
        <v>217</v>
      </c>
    </row>
    <row r="163" spans="1:4" ht="18.75" customHeight="1" x14ac:dyDescent="0.25">
      <c r="A163" s="13" t="s">
        <v>401</v>
      </c>
      <c r="B163" s="12">
        <v>82977</v>
      </c>
      <c r="C163" s="18" t="s">
        <v>402</v>
      </c>
      <c r="D163" s="28">
        <v>283</v>
      </c>
    </row>
    <row r="164" spans="1:4" ht="18.75" customHeight="1" x14ac:dyDescent="0.25">
      <c r="A164" s="13" t="s">
        <v>403</v>
      </c>
      <c r="B164" s="12">
        <v>83001</v>
      </c>
      <c r="C164" s="18" t="s">
        <v>405</v>
      </c>
      <c r="D164" s="28">
        <v>482</v>
      </c>
    </row>
    <row r="165" spans="1:4" ht="18.75" customHeight="1" x14ac:dyDescent="0.25">
      <c r="A165" s="13" t="s">
        <v>404</v>
      </c>
      <c r="B165" s="12">
        <v>83002</v>
      </c>
      <c r="C165" s="18" t="s">
        <v>406</v>
      </c>
      <c r="D165" s="28">
        <v>482</v>
      </c>
    </row>
    <row r="166" spans="1:4" ht="18.75" customHeight="1" x14ac:dyDescent="0.25">
      <c r="A166" s="13" t="s">
        <v>407</v>
      </c>
      <c r="B166" s="12">
        <v>83036</v>
      </c>
      <c r="C166" s="18" t="s">
        <v>408</v>
      </c>
      <c r="D166" s="28">
        <v>314</v>
      </c>
    </row>
    <row r="167" spans="1:4" ht="18.75" customHeight="1" x14ac:dyDescent="0.25">
      <c r="A167" s="13" t="s">
        <v>409</v>
      </c>
      <c r="B167" s="12">
        <v>83540</v>
      </c>
      <c r="C167" s="18" t="s">
        <v>410</v>
      </c>
      <c r="D167" s="28">
        <v>255</v>
      </c>
    </row>
    <row r="168" spans="1:4" ht="18.75" customHeight="1" x14ac:dyDescent="0.25">
      <c r="A168" s="13" t="s">
        <v>411</v>
      </c>
      <c r="B168" s="12">
        <v>83550</v>
      </c>
      <c r="C168" s="18" t="s">
        <v>412</v>
      </c>
      <c r="D168" s="28">
        <v>286</v>
      </c>
    </row>
    <row r="169" spans="1:4" ht="18.75" customHeight="1" x14ac:dyDescent="0.25">
      <c r="A169" s="13" t="s">
        <v>413</v>
      </c>
      <c r="B169" s="12">
        <v>83605</v>
      </c>
      <c r="C169" s="18" t="s">
        <v>414</v>
      </c>
      <c r="D169" s="28">
        <v>354</v>
      </c>
    </row>
    <row r="170" spans="1:4" ht="18.75" customHeight="1" x14ac:dyDescent="0.25">
      <c r="A170" s="13" t="s">
        <v>415</v>
      </c>
      <c r="B170" s="12">
        <v>83615</v>
      </c>
      <c r="C170" s="18" t="s">
        <v>416</v>
      </c>
      <c r="D170" s="28">
        <v>259</v>
      </c>
    </row>
    <row r="171" spans="1:4" ht="18.75" customHeight="1" x14ac:dyDescent="0.25">
      <c r="A171" s="13" t="s">
        <v>417</v>
      </c>
      <c r="B171" s="12">
        <v>83690</v>
      </c>
      <c r="C171" s="18" t="s">
        <v>418</v>
      </c>
      <c r="D171" s="28">
        <v>275</v>
      </c>
    </row>
    <row r="172" spans="1:4" ht="18.75" customHeight="1" x14ac:dyDescent="0.25">
      <c r="A172" s="13" t="s">
        <v>419</v>
      </c>
      <c r="B172" s="12">
        <v>83721</v>
      </c>
      <c r="C172" s="18" t="s">
        <v>420</v>
      </c>
      <c r="D172" s="28">
        <v>332</v>
      </c>
    </row>
    <row r="173" spans="1:4" ht="18.75" customHeight="1" x14ac:dyDescent="0.25">
      <c r="A173" s="13" t="s">
        <v>421</v>
      </c>
      <c r="B173" s="12">
        <v>83735</v>
      </c>
      <c r="C173" s="18" t="s">
        <v>422</v>
      </c>
      <c r="D173" s="28">
        <v>272</v>
      </c>
    </row>
    <row r="174" spans="1:4" ht="18.75" customHeight="1" x14ac:dyDescent="0.25">
      <c r="A174" s="13" t="s">
        <v>423</v>
      </c>
      <c r="B174" s="12">
        <v>83874</v>
      </c>
      <c r="C174" s="18" t="s">
        <v>424</v>
      </c>
      <c r="D174" s="28">
        <v>375</v>
      </c>
    </row>
    <row r="175" spans="1:4" ht="18.75" customHeight="1" x14ac:dyDescent="0.25">
      <c r="A175" s="13" t="s">
        <v>425</v>
      </c>
      <c r="B175" s="12">
        <v>83880</v>
      </c>
      <c r="C175" s="18" t="s">
        <v>426</v>
      </c>
      <c r="D175" s="28">
        <v>773</v>
      </c>
    </row>
    <row r="176" spans="1:4" ht="18.75" customHeight="1" x14ac:dyDescent="0.25">
      <c r="A176" s="13" t="s">
        <v>427</v>
      </c>
      <c r="B176" s="12">
        <v>83930</v>
      </c>
      <c r="C176" s="18" t="s">
        <v>429</v>
      </c>
      <c r="D176" s="28">
        <v>270</v>
      </c>
    </row>
    <row r="177" spans="1:4" ht="18.75" customHeight="1" x14ac:dyDescent="0.25">
      <c r="A177" s="13" t="s">
        <v>428</v>
      </c>
      <c r="B177" s="12">
        <v>83935</v>
      </c>
      <c r="C177" s="18" t="s">
        <v>430</v>
      </c>
      <c r="D177" s="28">
        <v>260</v>
      </c>
    </row>
    <row r="178" spans="1:4" ht="18.75" customHeight="1" x14ac:dyDescent="0.25">
      <c r="A178" s="13" t="s">
        <v>431</v>
      </c>
      <c r="B178" s="12">
        <v>83970</v>
      </c>
      <c r="C178" s="18" t="s">
        <v>432</v>
      </c>
      <c r="D178" s="28">
        <v>995</v>
      </c>
    </row>
    <row r="179" spans="1:4" ht="18.75" customHeight="1" x14ac:dyDescent="0.25">
      <c r="A179" s="13" t="s">
        <v>433</v>
      </c>
      <c r="B179" s="12">
        <v>83986</v>
      </c>
      <c r="C179" s="18" t="s">
        <v>434</v>
      </c>
      <c r="D179" s="28">
        <v>200</v>
      </c>
    </row>
    <row r="180" spans="1:4" ht="18.75" customHeight="1" x14ac:dyDescent="0.25">
      <c r="A180" s="13" t="s">
        <v>435</v>
      </c>
      <c r="B180" s="12">
        <v>84075</v>
      </c>
      <c r="C180" s="18" t="s">
        <v>436</v>
      </c>
      <c r="D180" s="28">
        <v>240</v>
      </c>
    </row>
    <row r="181" spans="1:4" ht="18.75" customHeight="1" x14ac:dyDescent="0.25">
      <c r="A181" s="13" t="s">
        <v>437</v>
      </c>
      <c r="B181" s="12">
        <v>84100</v>
      </c>
      <c r="C181" s="18" t="s">
        <v>438</v>
      </c>
      <c r="D181" s="28">
        <v>232</v>
      </c>
    </row>
    <row r="182" spans="1:4" ht="18.75" customHeight="1" x14ac:dyDescent="0.25">
      <c r="A182" s="13" t="s">
        <v>439</v>
      </c>
      <c r="B182" s="12">
        <v>84105</v>
      </c>
      <c r="C182" s="18" t="s">
        <v>440</v>
      </c>
      <c r="D182" s="28">
        <v>240</v>
      </c>
    </row>
    <row r="183" spans="1:4" ht="18.75" customHeight="1" x14ac:dyDescent="0.25">
      <c r="A183" s="13" t="s">
        <v>441</v>
      </c>
      <c r="B183" s="12">
        <v>84132</v>
      </c>
      <c r="C183" s="18" t="s">
        <v>442</v>
      </c>
      <c r="D183" s="28">
        <v>229</v>
      </c>
    </row>
    <row r="184" spans="1:4" ht="18.75" customHeight="1" x14ac:dyDescent="0.25">
      <c r="A184" s="13" t="s">
        <v>443</v>
      </c>
      <c r="B184" s="12">
        <v>84133</v>
      </c>
      <c r="C184" s="18" t="s">
        <v>444</v>
      </c>
      <c r="D184" s="28">
        <v>222</v>
      </c>
    </row>
    <row r="185" spans="1:4" ht="18.75" customHeight="1" x14ac:dyDescent="0.25">
      <c r="A185" s="13" t="s">
        <v>445</v>
      </c>
      <c r="B185" s="12">
        <v>84134</v>
      </c>
      <c r="C185" s="18" t="s">
        <v>446</v>
      </c>
      <c r="D185" s="28">
        <v>437</v>
      </c>
    </row>
    <row r="186" spans="1:4" ht="18.75" customHeight="1" x14ac:dyDescent="0.25">
      <c r="A186" s="13" t="s">
        <v>447</v>
      </c>
      <c r="B186" s="12">
        <v>84145</v>
      </c>
      <c r="C186" s="18" t="s">
        <v>448</v>
      </c>
      <c r="D186" s="28">
        <v>644</v>
      </c>
    </row>
    <row r="187" spans="1:4" ht="18.75" customHeight="1" x14ac:dyDescent="0.25">
      <c r="A187" s="13" t="s">
        <v>449</v>
      </c>
      <c r="B187" s="12">
        <v>84146</v>
      </c>
      <c r="C187" s="18" t="s">
        <v>450</v>
      </c>
      <c r="D187" s="28">
        <v>497</v>
      </c>
    </row>
    <row r="188" spans="1:4" ht="18.75" customHeight="1" x14ac:dyDescent="0.25">
      <c r="A188" s="13" t="s">
        <v>451</v>
      </c>
      <c r="B188" s="12">
        <v>84153</v>
      </c>
      <c r="C188" s="18" t="s">
        <v>452</v>
      </c>
      <c r="D188" s="28">
        <v>478</v>
      </c>
    </row>
    <row r="189" spans="1:4" ht="18.75" customHeight="1" x14ac:dyDescent="0.25">
      <c r="A189" s="13" t="s">
        <v>453</v>
      </c>
      <c r="B189" s="12">
        <v>84155</v>
      </c>
      <c r="C189" s="18" t="s">
        <v>454</v>
      </c>
      <c r="D189" s="28">
        <v>201</v>
      </c>
    </row>
    <row r="190" spans="1:4" ht="18.75" customHeight="1" x14ac:dyDescent="0.25">
      <c r="A190" s="13" t="s">
        <v>455</v>
      </c>
      <c r="B190" s="12">
        <v>84156</v>
      </c>
      <c r="C190" s="18" t="s">
        <v>456</v>
      </c>
      <c r="D190" s="28">
        <v>209</v>
      </c>
    </row>
    <row r="191" spans="1:4" ht="18.75" customHeight="1" x14ac:dyDescent="0.25">
      <c r="A191" s="13" t="s">
        <v>457</v>
      </c>
      <c r="B191" s="12">
        <v>84156</v>
      </c>
      <c r="C191" s="18" t="s">
        <v>456</v>
      </c>
      <c r="D191" s="28">
        <v>185</v>
      </c>
    </row>
    <row r="192" spans="1:4" ht="18.75" customHeight="1" x14ac:dyDescent="0.25">
      <c r="A192" s="13" t="s">
        <v>458</v>
      </c>
      <c r="B192" s="12">
        <v>84157</v>
      </c>
      <c r="C192" s="18" t="s">
        <v>459</v>
      </c>
      <c r="D192" s="28">
        <v>201</v>
      </c>
    </row>
    <row r="193" spans="1:4" ht="18.75" customHeight="1" x14ac:dyDescent="0.25">
      <c r="A193" s="13" t="s">
        <v>460</v>
      </c>
      <c r="B193" s="12">
        <v>84295</v>
      </c>
      <c r="C193" s="18" t="s">
        <v>461</v>
      </c>
      <c r="D193" s="28">
        <v>233</v>
      </c>
    </row>
    <row r="194" spans="1:4" ht="18.75" customHeight="1" x14ac:dyDescent="0.25">
      <c r="A194" s="13" t="s">
        <v>462</v>
      </c>
      <c r="B194" s="12">
        <v>84300</v>
      </c>
      <c r="C194" s="18" t="s">
        <v>463</v>
      </c>
      <c r="D194" s="28">
        <v>233</v>
      </c>
    </row>
    <row r="195" spans="1:4" ht="18.75" customHeight="1" x14ac:dyDescent="0.25">
      <c r="A195" s="13" t="s">
        <v>464</v>
      </c>
      <c r="B195" s="12">
        <v>84311</v>
      </c>
      <c r="C195" s="18" t="s">
        <v>465</v>
      </c>
      <c r="D195" s="28">
        <v>279</v>
      </c>
    </row>
    <row r="196" spans="1:4" ht="18.75" customHeight="1" x14ac:dyDescent="0.25">
      <c r="A196" s="13" t="s">
        <v>466</v>
      </c>
      <c r="B196" s="12">
        <v>84436</v>
      </c>
      <c r="C196" s="18" t="s">
        <v>467</v>
      </c>
      <c r="D196" s="28">
        <v>264</v>
      </c>
    </row>
    <row r="197" spans="1:4" ht="18.75" customHeight="1" x14ac:dyDescent="0.25">
      <c r="A197" s="13" t="s">
        <v>468</v>
      </c>
      <c r="B197" s="12">
        <v>84439</v>
      </c>
      <c r="C197" s="18" t="s">
        <v>469</v>
      </c>
      <c r="D197" s="28">
        <v>321</v>
      </c>
    </row>
    <row r="198" spans="1:4" ht="18.75" customHeight="1" x14ac:dyDescent="0.25">
      <c r="A198" s="13" t="s">
        <v>470</v>
      </c>
      <c r="B198" s="12">
        <v>84443</v>
      </c>
      <c r="C198" s="18" t="s">
        <v>471</v>
      </c>
      <c r="D198" s="28">
        <v>484</v>
      </c>
    </row>
    <row r="199" spans="1:4" ht="18.75" customHeight="1" x14ac:dyDescent="0.25">
      <c r="A199" s="13" t="s">
        <v>472</v>
      </c>
      <c r="B199" s="12">
        <v>84450</v>
      </c>
      <c r="C199" s="18" t="s">
        <v>474</v>
      </c>
      <c r="D199" s="28">
        <v>240</v>
      </c>
    </row>
    <row r="200" spans="1:4" ht="18.75" customHeight="1" x14ac:dyDescent="0.25">
      <c r="A200" s="13" t="s">
        <v>473</v>
      </c>
      <c r="B200" s="12">
        <v>84460</v>
      </c>
      <c r="C200" s="18" t="s">
        <v>475</v>
      </c>
      <c r="D200" s="28">
        <v>241</v>
      </c>
    </row>
    <row r="201" spans="1:4" ht="18.75" customHeight="1" x14ac:dyDescent="0.25">
      <c r="A201" s="13" t="s">
        <v>504</v>
      </c>
      <c r="B201" s="12">
        <v>84478</v>
      </c>
      <c r="C201" s="18" t="s">
        <v>476</v>
      </c>
      <c r="D201" s="28">
        <v>256</v>
      </c>
    </row>
    <row r="202" spans="1:4" ht="18.75" customHeight="1" x14ac:dyDescent="0.25">
      <c r="A202" s="13" t="s">
        <v>477</v>
      </c>
      <c r="B202" s="12">
        <v>84480</v>
      </c>
      <c r="C202" s="18" t="s">
        <v>478</v>
      </c>
      <c r="D202" s="28">
        <v>401</v>
      </c>
    </row>
    <row r="203" spans="1:4" ht="18.75" customHeight="1" x14ac:dyDescent="0.25">
      <c r="A203" s="13" t="s">
        <v>479</v>
      </c>
      <c r="B203" s="12">
        <v>84481</v>
      </c>
      <c r="C203" s="18" t="s">
        <v>480</v>
      </c>
      <c r="D203" s="28">
        <v>488</v>
      </c>
    </row>
    <row r="204" spans="1:4" ht="18.75" customHeight="1" x14ac:dyDescent="0.25">
      <c r="A204" s="13" t="s">
        <v>481</v>
      </c>
      <c r="B204" s="12">
        <v>84484</v>
      </c>
      <c r="C204" s="18" t="s">
        <v>482</v>
      </c>
      <c r="D204" s="28">
        <v>338</v>
      </c>
    </row>
    <row r="205" spans="1:4" ht="18.75" customHeight="1" x14ac:dyDescent="0.25">
      <c r="A205" s="13" t="s">
        <v>483</v>
      </c>
      <c r="B205" s="12">
        <v>84520</v>
      </c>
      <c r="C205" s="18" t="s">
        <v>484</v>
      </c>
      <c r="D205" s="28">
        <v>217</v>
      </c>
    </row>
    <row r="206" spans="1:4" ht="18.75" customHeight="1" x14ac:dyDescent="0.25">
      <c r="A206" s="13" t="s">
        <v>485</v>
      </c>
      <c r="B206" s="12">
        <v>84540</v>
      </c>
      <c r="C206" s="18" t="s">
        <v>486</v>
      </c>
      <c r="D206" s="28">
        <v>232</v>
      </c>
    </row>
    <row r="207" spans="1:4" ht="18.75" customHeight="1" x14ac:dyDescent="0.25">
      <c r="A207" s="13" t="s">
        <v>487</v>
      </c>
      <c r="B207" s="12">
        <v>84540</v>
      </c>
      <c r="C207" s="18" t="s">
        <v>486</v>
      </c>
      <c r="D207" s="28">
        <v>232</v>
      </c>
    </row>
    <row r="208" spans="1:4" ht="18.75" customHeight="1" x14ac:dyDescent="0.25">
      <c r="A208" s="13" t="s">
        <v>488</v>
      </c>
      <c r="B208" s="12">
        <v>84550</v>
      </c>
      <c r="C208" s="18" t="s">
        <v>489</v>
      </c>
      <c r="D208" s="28">
        <v>228</v>
      </c>
    </row>
    <row r="209" spans="1:4" ht="18.75" customHeight="1" x14ac:dyDescent="0.25">
      <c r="A209" s="13" t="s">
        <v>490</v>
      </c>
      <c r="B209" s="12">
        <v>84560</v>
      </c>
      <c r="C209" s="18" t="s">
        <v>492</v>
      </c>
      <c r="D209" s="28">
        <v>232</v>
      </c>
    </row>
    <row r="210" spans="1:4" ht="18.75" customHeight="1" x14ac:dyDescent="0.25">
      <c r="A210" s="13" t="s">
        <v>491</v>
      </c>
      <c r="B210" s="12">
        <v>84560</v>
      </c>
      <c r="C210" s="18" t="s">
        <v>492</v>
      </c>
      <c r="D210" s="28">
        <v>228</v>
      </c>
    </row>
    <row r="211" spans="1:4" ht="18.75" customHeight="1" x14ac:dyDescent="0.25">
      <c r="A211" s="13" t="s">
        <v>493</v>
      </c>
      <c r="B211" s="12">
        <v>84702</v>
      </c>
      <c r="C211" s="18" t="s">
        <v>494</v>
      </c>
      <c r="D211" s="28">
        <v>416</v>
      </c>
    </row>
    <row r="212" spans="1:4" ht="18.75" customHeight="1" x14ac:dyDescent="0.25">
      <c r="A212" s="13" t="s">
        <v>495</v>
      </c>
      <c r="B212" s="12">
        <v>86038</v>
      </c>
      <c r="C212" s="18" t="s">
        <v>496</v>
      </c>
      <c r="D212" s="28">
        <v>388</v>
      </c>
    </row>
    <row r="213" spans="1:4" ht="18.75" customHeight="1" x14ac:dyDescent="0.25">
      <c r="A213" s="13" t="s">
        <v>497</v>
      </c>
      <c r="B213" s="12">
        <v>86039</v>
      </c>
      <c r="C213" s="18" t="s">
        <v>498</v>
      </c>
      <c r="D213" s="28">
        <v>369</v>
      </c>
    </row>
    <row r="214" spans="1:4" ht="18.75" customHeight="1" x14ac:dyDescent="0.25">
      <c r="A214" s="13" t="s">
        <v>499</v>
      </c>
      <c r="B214" s="12">
        <v>86140</v>
      </c>
      <c r="C214" s="18" t="s">
        <v>500</v>
      </c>
      <c r="D214" s="28">
        <v>229</v>
      </c>
    </row>
    <row r="215" spans="1:4" ht="18.75" customHeight="1" x14ac:dyDescent="0.25">
      <c r="A215" s="13" t="s">
        <v>503</v>
      </c>
      <c r="B215" s="12">
        <v>86141</v>
      </c>
      <c r="C215" s="18" t="s">
        <v>501</v>
      </c>
      <c r="D215" s="28">
        <v>403</v>
      </c>
    </row>
    <row r="216" spans="1:4" ht="18.75" customHeight="1" x14ac:dyDescent="0.25">
      <c r="A216" s="13" t="s">
        <v>502</v>
      </c>
      <c r="B216" s="12">
        <v>86225</v>
      </c>
      <c r="C216" s="18" t="s">
        <v>505</v>
      </c>
      <c r="D216" s="28">
        <v>419</v>
      </c>
    </row>
    <row r="217" spans="1:4" ht="18.75" customHeight="1" x14ac:dyDescent="0.25">
      <c r="A217" s="13" t="s">
        <v>506</v>
      </c>
      <c r="B217" s="12">
        <v>86256</v>
      </c>
      <c r="C217" s="18" t="s">
        <v>507</v>
      </c>
      <c r="D217" s="28">
        <v>387</v>
      </c>
    </row>
    <row r="218" spans="1:4" ht="18.75" customHeight="1" x14ac:dyDescent="0.25">
      <c r="A218" s="13" t="s">
        <v>508</v>
      </c>
      <c r="B218" s="12">
        <v>86304</v>
      </c>
      <c r="C218" s="18" t="s">
        <v>509</v>
      </c>
      <c r="D218" s="28">
        <v>523</v>
      </c>
    </row>
    <row r="219" spans="1:4" ht="18.75" customHeight="1" x14ac:dyDescent="0.25">
      <c r="A219" s="13" t="s">
        <v>510</v>
      </c>
      <c r="B219" s="12">
        <v>86308</v>
      </c>
      <c r="C219" s="18" t="s">
        <v>511</v>
      </c>
      <c r="D219" s="28">
        <v>240</v>
      </c>
    </row>
    <row r="220" spans="1:4" ht="45" x14ac:dyDescent="0.25">
      <c r="A220" s="13" t="s">
        <v>512</v>
      </c>
      <c r="B220" s="12">
        <v>86328</v>
      </c>
      <c r="C220" s="18" t="s">
        <v>513</v>
      </c>
      <c r="D220" s="28">
        <v>427</v>
      </c>
    </row>
    <row r="221" spans="1:4" ht="18.75" customHeight="1" x14ac:dyDescent="0.25">
      <c r="A221" s="13" t="s">
        <v>514</v>
      </c>
      <c r="B221" s="12">
        <v>86403</v>
      </c>
      <c r="C221" s="18" t="s">
        <v>515</v>
      </c>
      <c r="D221" s="28">
        <v>343</v>
      </c>
    </row>
    <row r="222" spans="1:4" ht="18.75" customHeight="1" x14ac:dyDescent="0.25">
      <c r="A222" s="13" t="s">
        <v>516</v>
      </c>
      <c r="B222" s="12">
        <v>86406</v>
      </c>
      <c r="C222" s="18" t="s">
        <v>517</v>
      </c>
      <c r="D222" s="28">
        <v>330</v>
      </c>
    </row>
    <row r="223" spans="1:4" ht="18.75" customHeight="1" x14ac:dyDescent="0.25">
      <c r="A223" s="13" t="s">
        <v>518</v>
      </c>
      <c r="B223" s="12">
        <v>86431</v>
      </c>
      <c r="C223" s="18" t="s">
        <v>519</v>
      </c>
      <c r="D223" s="28">
        <v>255</v>
      </c>
    </row>
    <row r="224" spans="1:4" ht="30" x14ac:dyDescent="0.25">
      <c r="A224" s="13" t="s">
        <v>520</v>
      </c>
      <c r="B224" s="12">
        <v>86480</v>
      </c>
      <c r="C224" s="18" t="s">
        <v>521</v>
      </c>
      <c r="D224" s="28">
        <v>193</v>
      </c>
    </row>
    <row r="225" spans="1:6" ht="18.75" customHeight="1" x14ac:dyDescent="0.25">
      <c r="A225" s="13" t="s">
        <v>522</v>
      </c>
      <c r="B225" s="12">
        <v>86592</v>
      </c>
      <c r="C225" s="18" t="s">
        <v>523</v>
      </c>
      <c r="D225" s="28">
        <v>222</v>
      </c>
    </row>
    <row r="226" spans="1:6" ht="18.75" customHeight="1" x14ac:dyDescent="0.25">
      <c r="A226" s="13" t="s">
        <v>524</v>
      </c>
      <c r="B226" s="12">
        <v>86593</v>
      </c>
      <c r="C226" s="18" t="s">
        <v>525</v>
      </c>
      <c r="D226" s="28">
        <v>226</v>
      </c>
    </row>
    <row r="227" spans="1:6" ht="18.75" customHeight="1" x14ac:dyDescent="0.25">
      <c r="A227" s="13" t="s">
        <v>526</v>
      </c>
      <c r="B227" s="12">
        <v>86677</v>
      </c>
      <c r="C227" s="18" t="s">
        <v>527</v>
      </c>
      <c r="D227" s="28">
        <v>437</v>
      </c>
    </row>
    <row r="228" spans="1:6" ht="18.75" customHeight="1" x14ac:dyDescent="0.25">
      <c r="A228" s="13" t="s">
        <v>528</v>
      </c>
      <c r="B228" s="12">
        <v>86701</v>
      </c>
      <c r="C228" s="18" t="s">
        <v>529</v>
      </c>
      <c r="D228" s="28">
        <v>286</v>
      </c>
    </row>
    <row r="229" spans="1:6" ht="18.75" customHeight="1" x14ac:dyDescent="0.25">
      <c r="A229" s="13" t="s">
        <v>530</v>
      </c>
      <c r="B229" s="12">
        <v>86702</v>
      </c>
      <c r="C229" s="18" t="s">
        <v>531</v>
      </c>
      <c r="D229" s="28">
        <v>391</v>
      </c>
    </row>
    <row r="230" spans="1:6" ht="18.75" customHeight="1" x14ac:dyDescent="0.25">
      <c r="A230" s="13" t="s">
        <v>532</v>
      </c>
      <c r="B230" s="12">
        <v>86705</v>
      </c>
      <c r="C230" s="18" t="s">
        <v>533</v>
      </c>
      <c r="D230" s="28">
        <v>355</v>
      </c>
    </row>
    <row r="231" spans="1:6" ht="18.75" customHeight="1" x14ac:dyDescent="0.25">
      <c r="A231" s="13" t="s">
        <v>535</v>
      </c>
      <c r="B231" s="12">
        <v>86706</v>
      </c>
      <c r="C231" s="18" t="s">
        <v>536</v>
      </c>
      <c r="D231" s="28">
        <v>357</v>
      </c>
    </row>
    <row r="232" spans="1:6" ht="18.75" customHeight="1" x14ac:dyDescent="0.25">
      <c r="A232" s="13" t="s">
        <v>537</v>
      </c>
      <c r="B232" s="12">
        <v>86709</v>
      </c>
      <c r="C232" s="18" t="s">
        <v>538</v>
      </c>
      <c r="D232" s="28">
        <v>346</v>
      </c>
    </row>
    <row r="233" spans="1:6" ht="18.75" customHeight="1" x14ac:dyDescent="0.25">
      <c r="A233" s="13" t="s">
        <v>539</v>
      </c>
      <c r="B233" s="12">
        <v>86735</v>
      </c>
      <c r="C233" s="18" t="s">
        <v>540</v>
      </c>
      <c r="D233" s="28">
        <v>206.57</v>
      </c>
      <c r="E233" s="25"/>
      <c r="F233" s="25"/>
    </row>
    <row r="234" spans="1:6" ht="18.75" customHeight="1" x14ac:dyDescent="0.25">
      <c r="A234" s="13" t="s">
        <v>541</v>
      </c>
      <c r="B234" s="12">
        <v>86762</v>
      </c>
      <c r="C234" s="18" t="s">
        <v>542</v>
      </c>
      <c r="D234" s="28">
        <v>433</v>
      </c>
    </row>
    <row r="235" spans="1:6" ht="30" x14ac:dyDescent="0.25">
      <c r="A235" s="13" t="s">
        <v>543</v>
      </c>
      <c r="B235" s="12">
        <v>86769</v>
      </c>
      <c r="C235" s="18" t="s">
        <v>544</v>
      </c>
      <c r="D235" s="28">
        <v>419</v>
      </c>
    </row>
    <row r="236" spans="1:6" ht="18.75" customHeight="1" x14ac:dyDescent="0.25">
      <c r="A236" s="13" t="s">
        <v>545</v>
      </c>
      <c r="B236" s="12">
        <v>86787</v>
      </c>
      <c r="C236" s="18" t="s">
        <v>546</v>
      </c>
      <c r="D236" s="28">
        <v>402</v>
      </c>
    </row>
    <row r="237" spans="1:6" x14ac:dyDescent="0.25">
      <c r="D237" s="29"/>
    </row>
    <row r="238" spans="1:6" x14ac:dyDescent="0.25">
      <c r="D238" s="29"/>
    </row>
    <row r="239" spans="1:6" x14ac:dyDescent="0.25">
      <c r="D239" s="29"/>
    </row>
    <row r="240" spans="1:6" x14ac:dyDescent="0.25">
      <c r="D240" s="29"/>
    </row>
    <row r="241" spans="4:4" x14ac:dyDescent="0.25">
      <c r="D241" s="29"/>
    </row>
    <row r="242" spans="4:4" x14ac:dyDescent="0.25">
      <c r="D242" s="29"/>
    </row>
    <row r="243" spans="4:4" x14ac:dyDescent="0.25">
      <c r="D243" s="29"/>
    </row>
    <row r="244" spans="4:4" x14ac:dyDescent="0.25">
      <c r="D244" s="29"/>
    </row>
    <row r="245" spans="4:4" x14ac:dyDescent="0.25">
      <c r="D245" s="29"/>
    </row>
    <row r="246" spans="4:4" x14ac:dyDescent="0.25">
      <c r="D246" s="29"/>
    </row>
    <row r="247" spans="4:4" x14ac:dyDescent="0.25">
      <c r="D247" s="29"/>
    </row>
    <row r="248" spans="4:4" x14ac:dyDescent="0.25">
      <c r="D248" s="29"/>
    </row>
    <row r="249" spans="4:4" x14ac:dyDescent="0.25">
      <c r="D249" s="29"/>
    </row>
    <row r="250" spans="4:4" x14ac:dyDescent="0.25">
      <c r="D250" s="29"/>
    </row>
    <row r="251" spans="4:4" x14ac:dyDescent="0.25">
      <c r="D251" s="29"/>
    </row>
    <row r="252" spans="4:4" x14ac:dyDescent="0.25">
      <c r="D252" s="29"/>
    </row>
    <row r="253" spans="4:4" x14ac:dyDescent="0.25">
      <c r="D253" s="29"/>
    </row>
    <row r="254" spans="4:4" x14ac:dyDescent="0.25">
      <c r="D254" s="29"/>
    </row>
    <row r="255" spans="4:4" x14ac:dyDescent="0.25">
      <c r="D255" s="29"/>
    </row>
    <row r="256" spans="4:4" x14ac:dyDescent="0.25">
      <c r="D256" s="29"/>
    </row>
    <row r="257" spans="4:4" x14ac:dyDescent="0.25">
      <c r="D257" s="29"/>
    </row>
    <row r="258" spans="4:4" x14ac:dyDescent="0.25">
      <c r="D258" s="29"/>
    </row>
    <row r="259" spans="4:4" x14ac:dyDescent="0.25">
      <c r="D259" s="29"/>
    </row>
    <row r="260" spans="4:4" x14ac:dyDescent="0.25">
      <c r="D260" s="29"/>
    </row>
    <row r="261" spans="4:4" x14ac:dyDescent="0.25">
      <c r="D261" s="29"/>
    </row>
    <row r="262" spans="4:4" x14ac:dyDescent="0.25">
      <c r="D262" s="29"/>
    </row>
    <row r="263" spans="4:4" x14ac:dyDescent="0.25">
      <c r="D263" s="29"/>
    </row>
    <row r="264" spans="4:4" x14ac:dyDescent="0.25">
      <c r="D264" s="29"/>
    </row>
    <row r="265" spans="4:4" x14ac:dyDescent="0.25">
      <c r="D265" s="29"/>
    </row>
    <row r="266" spans="4:4" x14ac:dyDescent="0.25">
      <c r="D266" s="29"/>
    </row>
    <row r="267" spans="4:4" x14ac:dyDescent="0.25">
      <c r="D267" s="29"/>
    </row>
    <row r="268" spans="4:4" x14ac:dyDescent="0.25">
      <c r="D268" s="29"/>
    </row>
    <row r="269" spans="4:4" x14ac:dyDescent="0.25">
      <c r="D269" s="29"/>
    </row>
    <row r="270" spans="4:4" x14ac:dyDescent="0.25">
      <c r="D270" s="29"/>
    </row>
    <row r="271" spans="4:4" x14ac:dyDescent="0.25">
      <c r="D271" s="29"/>
    </row>
    <row r="272" spans="4:4" x14ac:dyDescent="0.25">
      <c r="D272" s="29"/>
    </row>
    <row r="273" spans="4:4" x14ac:dyDescent="0.25">
      <c r="D273" s="29"/>
    </row>
    <row r="274" spans="4:4" x14ac:dyDescent="0.25">
      <c r="D274" s="29"/>
    </row>
    <row r="275" spans="4:4" x14ac:dyDescent="0.25">
      <c r="D275" s="29"/>
    </row>
    <row r="276" spans="4:4" x14ac:dyDescent="0.25">
      <c r="D276" s="29"/>
    </row>
    <row r="277" spans="4:4" x14ac:dyDescent="0.25">
      <c r="D277" s="29"/>
    </row>
    <row r="278" spans="4:4" x14ac:dyDescent="0.25">
      <c r="D278" s="29"/>
    </row>
    <row r="279" spans="4:4" x14ac:dyDescent="0.25">
      <c r="D279" s="29"/>
    </row>
    <row r="280" spans="4:4" x14ac:dyDescent="0.25">
      <c r="D280" s="29"/>
    </row>
    <row r="281" spans="4:4" x14ac:dyDescent="0.25">
      <c r="D281" s="29"/>
    </row>
    <row r="282" spans="4:4" x14ac:dyDescent="0.25">
      <c r="D282" s="29"/>
    </row>
    <row r="283" spans="4:4" x14ac:dyDescent="0.25">
      <c r="D283" s="29"/>
    </row>
    <row r="284" spans="4:4" x14ac:dyDescent="0.25">
      <c r="D284" s="29"/>
    </row>
    <row r="285" spans="4:4" x14ac:dyDescent="0.25">
      <c r="D285" s="29"/>
    </row>
    <row r="286" spans="4:4" x14ac:dyDescent="0.25">
      <c r="D286" s="29"/>
    </row>
    <row r="287" spans="4:4" x14ac:dyDescent="0.25">
      <c r="D287" s="29"/>
    </row>
    <row r="288" spans="4:4" x14ac:dyDescent="0.25">
      <c r="D288" s="29"/>
    </row>
    <row r="289" spans="4:4" x14ac:dyDescent="0.25">
      <c r="D289" s="29"/>
    </row>
    <row r="290" spans="4:4" x14ac:dyDescent="0.25">
      <c r="D290" s="29"/>
    </row>
    <row r="291" spans="4:4" x14ac:dyDescent="0.25">
      <c r="D291" s="29"/>
    </row>
    <row r="292" spans="4:4" x14ac:dyDescent="0.25">
      <c r="D292" s="29"/>
    </row>
    <row r="293" spans="4:4" x14ac:dyDescent="0.25">
      <c r="D293" s="29"/>
    </row>
    <row r="294" spans="4:4" x14ac:dyDescent="0.25">
      <c r="D294" s="29"/>
    </row>
    <row r="295" spans="4:4" x14ac:dyDescent="0.25">
      <c r="D295" s="29"/>
    </row>
    <row r="296" spans="4:4" x14ac:dyDescent="0.25">
      <c r="D296" s="29"/>
    </row>
    <row r="297" spans="4:4" x14ac:dyDescent="0.25">
      <c r="D297" s="29"/>
    </row>
    <row r="298" spans="4:4" x14ac:dyDescent="0.25">
      <c r="D298" s="29"/>
    </row>
    <row r="299" spans="4:4" x14ac:dyDescent="0.25">
      <c r="D299" s="29"/>
    </row>
    <row r="300" spans="4:4" x14ac:dyDescent="0.25">
      <c r="D300" s="29"/>
    </row>
    <row r="301" spans="4:4" x14ac:dyDescent="0.25">
      <c r="D301" s="29"/>
    </row>
    <row r="302" spans="4:4" x14ac:dyDescent="0.25">
      <c r="D302" s="29"/>
    </row>
    <row r="303" spans="4:4" x14ac:dyDescent="0.25">
      <c r="D303" s="29"/>
    </row>
    <row r="304" spans="4:4" x14ac:dyDescent="0.25">
      <c r="D304" s="29"/>
    </row>
    <row r="305" spans="4:4" x14ac:dyDescent="0.25">
      <c r="D305" s="29"/>
    </row>
    <row r="306" spans="4:4" x14ac:dyDescent="0.25">
      <c r="D306" s="29"/>
    </row>
    <row r="307" spans="4:4" x14ac:dyDescent="0.25">
      <c r="D307" s="29"/>
    </row>
    <row r="308" spans="4:4" x14ac:dyDescent="0.25">
      <c r="D308" s="29"/>
    </row>
    <row r="309" spans="4:4" x14ac:dyDescent="0.25">
      <c r="D309" s="29"/>
    </row>
    <row r="310" spans="4:4" x14ac:dyDescent="0.25">
      <c r="D310" s="29"/>
    </row>
    <row r="311" spans="4:4" x14ac:dyDescent="0.25">
      <c r="D311" s="29"/>
    </row>
    <row r="312" spans="4:4" x14ac:dyDescent="0.25">
      <c r="D312" s="29"/>
    </row>
    <row r="313" spans="4:4" x14ac:dyDescent="0.25">
      <c r="D313" s="29"/>
    </row>
    <row r="314" spans="4:4" x14ac:dyDescent="0.25">
      <c r="D314" s="29"/>
    </row>
    <row r="315" spans="4:4" x14ac:dyDescent="0.25">
      <c r="D315" s="29"/>
    </row>
    <row r="316" spans="4:4" x14ac:dyDescent="0.25">
      <c r="D316" s="29"/>
    </row>
    <row r="317" spans="4:4" x14ac:dyDescent="0.25">
      <c r="D317" s="29"/>
    </row>
    <row r="318" spans="4:4" x14ac:dyDescent="0.25">
      <c r="D318" s="29"/>
    </row>
    <row r="319" spans="4:4" x14ac:dyDescent="0.25">
      <c r="D319" s="29"/>
    </row>
    <row r="320" spans="4:4" x14ac:dyDescent="0.25">
      <c r="D320" s="29"/>
    </row>
    <row r="321" spans="4:4" x14ac:dyDescent="0.25">
      <c r="D321" s="29"/>
    </row>
    <row r="322" spans="4:4" x14ac:dyDescent="0.25">
      <c r="D322" s="29"/>
    </row>
    <row r="323" spans="4:4" x14ac:dyDescent="0.25">
      <c r="D323" s="29"/>
    </row>
    <row r="324" spans="4:4" x14ac:dyDescent="0.25">
      <c r="D324" s="29"/>
    </row>
    <row r="325" spans="4:4" x14ac:dyDescent="0.25">
      <c r="D325" s="29"/>
    </row>
    <row r="326" spans="4:4" x14ac:dyDescent="0.25">
      <c r="D326" s="29"/>
    </row>
    <row r="327" spans="4:4" x14ac:dyDescent="0.25">
      <c r="D327" s="29"/>
    </row>
    <row r="328" spans="4:4" x14ac:dyDescent="0.25">
      <c r="D328" s="29"/>
    </row>
    <row r="329" spans="4:4" x14ac:dyDescent="0.25">
      <c r="D329" s="29"/>
    </row>
    <row r="330" spans="4:4" x14ac:dyDescent="0.25">
      <c r="D330" s="29"/>
    </row>
    <row r="331" spans="4:4" x14ac:dyDescent="0.25">
      <c r="D331" s="29"/>
    </row>
    <row r="332" spans="4:4" x14ac:dyDescent="0.25">
      <c r="D332" s="29"/>
    </row>
    <row r="333" spans="4:4" x14ac:dyDescent="0.25">
      <c r="D333" s="29"/>
    </row>
    <row r="334" spans="4:4" x14ac:dyDescent="0.25">
      <c r="D334" s="29"/>
    </row>
    <row r="335" spans="4:4" x14ac:dyDescent="0.25">
      <c r="D335" s="29"/>
    </row>
    <row r="336" spans="4:4" x14ac:dyDescent="0.25">
      <c r="D336" s="29"/>
    </row>
    <row r="337" spans="4:4" x14ac:dyDescent="0.25">
      <c r="D337" s="29"/>
    </row>
    <row r="338" spans="4:4" x14ac:dyDescent="0.25">
      <c r="D338" s="29"/>
    </row>
    <row r="339" spans="4:4" x14ac:dyDescent="0.25">
      <c r="D339" s="29"/>
    </row>
    <row r="340" spans="4:4" x14ac:dyDescent="0.25">
      <c r="D340" s="29"/>
    </row>
    <row r="341" spans="4:4" x14ac:dyDescent="0.25">
      <c r="D341" s="29"/>
    </row>
    <row r="342" spans="4:4" x14ac:dyDescent="0.25">
      <c r="D342" s="29"/>
    </row>
    <row r="343" spans="4:4" x14ac:dyDescent="0.25">
      <c r="D343" s="29"/>
    </row>
    <row r="344" spans="4:4" x14ac:dyDescent="0.25">
      <c r="D344" s="29"/>
    </row>
    <row r="345" spans="4:4" x14ac:dyDescent="0.25">
      <c r="D345" s="29"/>
    </row>
    <row r="346" spans="4:4" x14ac:dyDescent="0.25">
      <c r="D346" s="29"/>
    </row>
    <row r="347" spans="4:4" x14ac:dyDescent="0.25">
      <c r="D347" s="29"/>
    </row>
    <row r="348" spans="4:4" x14ac:dyDescent="0.25">
      <c r="D348" s="29"/>
    </row>
    <row r="349" spans="4:4" x14ac:dyDescent="0.25">
      <c r="D349" s="29"/>
    </row>
  </sheetData>
  <sortState xmlns:xlrd2="http://schemas.microsoft.com/office/spreadsheetml/2017/richdata2" ref="A2:D253">
    <sortCondition ref="B2:B253"/>
  </sortState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70 CMS Shoppable Services 2024</vt:lpstr>
      <vt:lpstr>Additional Shoppable 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Leichliter, Ashley  ARMC-Patient Accounts</dc:creator>
  <cp:lastModifiedBy>Ramos, Alicia   ARMC-Revenue Integrity</cp:lastModifiedBy>
  <dcterms:created xsi:type="dcterms:W3CDTF">2020-10-27T19:36:03Z</dcterms:created>
  <dcterms:modified xsi:type="dcterms:W3CDTF">2024-01-16T21:42:24Z</dcterms:modified>
</cp:coreProperties>
</file>